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 defaultThemeVersion="124226"/>
  <bookViews>
    <workbookView xWindow="-36" yWindow="540" windowWidth="20736" windowHeight="11760"/>
  </bookViews>
  <sheets>
    <sheet name="8221248-4nqo-28days" sheetId="1" r:id="rId1"/>
  </sheets>
  <calcPr calcId="15251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C61" i="1" l="1"/>
  <c r="AD61" i="1"/>
  <c r="AB61" i="1"/>
  <c r="AD52" i="1"/>
  <c r="AC52" i="1"/>
  <c r="AB52" i="1"/>
  <c r="AC83" i="1"/>
  <c r="AD83" i="1"/>
  <c r="AB83" i="1"/>
  <c r="AD87" i="1"/>
  <c r="AC87" i="1"/>
  <c r="AB87" i="1"/>
  <c r="AD78" i="1"/>
  <c r="AC78" i="1"/>
  <c r="AB78" i="1"/>
  <c r="AD73" i="1"/>
  <c r="AC73" i="1"/>
  <c r="AB73" i="1"/>
  <c r="AD68" i="1"/>
  <c r="AC68" i="1"/>
  <c r="AB68" i="1"/>
  <c r="AD56" i="1"/>
  <c r="AC56" i="1"/>
  <c r="AB56" i="1"/>
  <c r="AD47" i="1"/>
  <c r="AC47" i="1"/>
  <c r="AB47" i="1"/>
  <c r="AD42" i="1"/>
  <c r="AC42" i="1"/>
  <c r="AB42" i="1"/>
  <c r="AD37" i="1"/>
  <c r="AC37" i="1"/>
  <c r="AB37" i="1"/>
  <c r="AD27" i="1"/>
  <c r="AD2" i="1"/>
  <c r="AD7" i="1"/>
  <c r="AD12" i="1"/>
  <c r="AD17" i="1"/>
  <c r="AD22" i="1"/>
  <c r="AC27" i="1"/>
  <c r="AB27" i="1"/>
  <c r="AB7" i="1"/>
  <c r="AC7" i="1"/>
  <c r="AB12" i="1"/>
  <c r="AC12" i="1"/>
  <c r="AB17" i="1"/>
  <c r="AC17" i="1"/>
  <c r="AB22" i="1"/>
  <c r="AC22" i="1"/>
  <c r="AC2" i="1"/>
  <c r="AB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2" i="1"/>
  <c r="W3" i="1"/>
  <c r="W4" i="1"/>
  <c r="W5" i="1"/>
  <c r="W6" i="1"/>
  <c r="W7" i="1"/>
</calcChain>
</file>

<file path=xl/sharedStrings.xml><?xml version="1.0" encoding="utf-8"?>
<sst xmlns="http://schemas.openxmlformats.org/spreadsheetml/2006/main" count="1131" uniqueCount="60">
  <si>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</si>
  <si>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</si>
  <si>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</si>
  <si>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</si>
  <si>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</si>
  <si>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</si>
  <si>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</si>
  <si>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</si>
  <si>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</si>
  <si>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</si>
  <si>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</si>
  <si>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</si>
  <si>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</si>
  <si>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</si>
  <si>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</si>
  <si>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</si>
  <si>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</si>
  <si>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</si>
  <si>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</si>
  <si>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</si>
  <si>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</si>
  <si>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</si>
  <si>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</si>
  <si>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</si>
  <si>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</si>
  <si>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</si>
  <si>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</si>
  <si>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</si>
  <si>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</si>
  <si>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</si>
  <si>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</si>
  <si>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</si>
  <si>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</si>
  <si>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</si>
  <si>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</si>
  <si>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</si>
  <si>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</si>
  <si>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Rat</t>
  </si>
  <si>
    <t>PO</t>
  </si>
  <si>
    <t>1perDayx28days</t>
  </si>
  <si>
    <t>mg.kg.day</t>
  </si>
  <si>
    <t>M</t>
  </si>
  <si>
    <t>RBC.RET</t>
  </si>
  <si>
    <t>N</t>
  </si>
  <si>
    <t>Positive</t>
  </si>
  <si>
    <t xml:space="preserve">Part of Stage 3 Litron collaboration. 4NQO was a weak inducer, with MTD between 5 and 10 mkd for 28 days. Hence, 7.5 was selected, with an increased N per group (10 instead of 5). 3 animals were sacrificed or found dead before day 15, hence the 7 survivors were euthanatized for comet after day 15. </t>
  </si>
  <si>
    <t>in paper</t>
  </si>
  <si>
    <t>in paper, clin path</t>
  </si>
  <si>
    <t>http://www.ncbi.nlm.nih.gov/pubmed/22020836</t>
  </si>
  <si>
    <t>Stankowski Jr., et al 2011. Integration of Pig-a, micronucleus, chromosome aberration, and Comet assay endpoints in a 28-day rodent toxicity study with 4-nitroquinoline-1-oxide. Environ Mol Mutagen;52(9):738-47.</t>
  </si>
  <si>
    <t>MN-RET, Comet (liver, stomach, peripheral blood), Chrom Abs in PBLs</t>
  </si>
  <si>
    <t>4-nitroquinoline-1-oxide</t>
  </si>
  <si>
    <t>56-57-5</t>
  </si>
  <si>
    <t>Water_0.5%_methylcell</t>
  </si>
  <si>
    <t>SD</t>
  </si>
  <si>
    <t>6-8</t>
  </si>
  <si>
    <t>Sacrificed week 1 due to inactivity</t>
  </si>
  <si>
    <t>found dead week 1</t>
  </si>
  <si>
    <t>calculation in column V adjusted due to multiple data acquisitions. (1M total for RBC MF and 350K RET thresholded for RET MF)</t>
  </si>
  <si>
    <t xml:space="preserve">Death and morbidity at high dose, reduction of RETs at d15 followed by rebound at d29.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</si>
</sst>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/>
    <xf numFmtId="0" fontId="8" fillId="2" borderId="1" xfId="1" applyFill="1" applyBorder="1" applyAlignment="1" applyProtection="1">
      <alignment horizontal="center"/>
    </xf>
    <xf numFmtId="0" fontId="4" fillId="2" borderId="1" xfId="0" applyFont="1" applyFill="1" applyBorder="1" applyAlignment="1">
      <alignment wrapText="1"/>
    </xf>
    <xf numFmtId="49" fontId="4" fillId="3" borderId="0" xfId="0" applyNumberFormat="1" applyFont="1" applyFill="1" applyBorder="1" applyAlignment="1">
      <alignment horizontal="center"/>
    </xf>
    <xf numFmtId="16" fontId="4" fillId="3" borderId="0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165" fontId="5" fillId="3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 wrapText="1"/>
    </xf>
    <xf numFmtId="1" fontId="2" fillId="2" borderId="2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6" fontId="4" fillId="0" borderId="0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16" fontId="4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3" fontId="4" fillId="4" borderId="0" xfId="0" applyNumberFormat="1" applyFont="1" applyFill="1" applyBorder="1" applyAlignment="1">
      <alignment horizontal="center"/>
    </xf>
    <xf numFmtId="165" fontId="5" fillId="4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2" fontId="5" fillId="3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2" fontId="5" fillId="4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8" fillId="0" borderId="0" xfId="1" applyFill="1" applyBorder="1" applyAlignment="1" applyProtection="1">
      <alignment horizontal="center"/>
    </xf>
    <xf numFmtId="0" fontId="4" fillId="2" borderId="4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/>
    </xf>
    <xf numFmtId="16" fontId="4" fillId="0" borderId="7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165" fontId="5" fillId="0" borderId="7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wrapText="1"/>
    </xf>
    <xf numFmtId="2" fontId="5" fillId="0" borderId="7" xfId="0" applyNumberFormat="1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16" fontId="4" fillId="4" borderId="7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3" fontId="4" fillId="4" borderId="7" xfId="0" applyNumberFormat="1" applyFont="1" applyFill="1" applyBorder="1" applyAlignment="1">
      <alignment horizontal="center"/>
    </xf>
    <xf numFmtId="165" fontId="5" fillId="4" borderId="7" xfId="0" applyNumberFormat="1" applyFont="1" applyFill="1" applyBorder="1" applyAlignment="1">
      <alignment horizontal="center"/>
    </xf>
    <xf numFmtId="2" fontId="5" fillId="4" borderId="7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cbi.nlm.nih.gov/pubmed/22020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1"/>
  <sheetViews>
    <sheetView tabSelected="1" zoomScale="70" zoomScaleNormal="70" workbookViewId="0">
      <pane ySplit="1" topLeftCell="A2" activePane="bottomLeft" state="frozen"/>
      <selection pane="bottomLeft" activeCell="AI3" sqref="AI3"/>
    </sheetView>
  </sheetViews>
  <sheetFormatPr defaultColWidth="8.6640625" defaultRowHeight="14.4" x14ac:dyDescent="0.3"/>
  <cols>
    <col min="1" max="1" width="23.6640625" bestFit="1" customWidth="1"/>
    <col min="2" max="2" width="13.44140625" customWidth="1"/>
    <col min="3" max="3" width="14.109375" customWidth="1"/>
    <col min="4" max="4" width="10" customWidth="1"/>
    <col min="5" max="5" width="13.88671875" bestFit="1" customWidth="1"/>
    <col min="6" max="6" width="16" customWidth="1"/>
    <col min="7" max="7" width="16.33203125" customWidth="1"/>
    <col min="8" max="8" width="24.88671875" bestFit="1" customWidth="1"/>
    <col min="10" max="10" width="18" customWidth="1"/>
    <col min="12" max="12" width="12.33203125" customWidth="1"/>
    <col min="13" max="13" width="18.44140625" customWidth="1"/>
    <col min="14" max="14" width="11.109375" customWidth="1"/>
    <col min="15" max="15" width="6.44140625" customWidth="1"/>
    <col min="16" max="16" width="12.109375" customWidth="1"/>
    <col min="17" max="17" width="9.33203125" customWidth="1"/>
    <col min="18" max="18" width="10" customWidth="1"/>
    <col min="20" max="20" width="14.6640625" customWidth="1"/>
    <col min="21" max="21" width="14.33203125" customWidth="1"/>
    <col min="22" max="22" width="22.33203125" customWidth="1"/>
    <col min="23" max="23" width="20.44140625" customWidth="1"/>
    <col min="24" max="24" width="14.33203125" customWidth="1"/>
    <col min="25" max="25" width="59.44140625" customWidth="1"/>
    <col min="26" max="26" width="18.33203125" customWidth="1"/>
    <col min="27" max="27" width="21.109375" customWidth="1"/>
    <col min="28" max="28" width="25.109375" customWidth="1"/>
    <col min="29" max="29" width="24.6640625" customWidth="1"/>
    <col min="30" max="30" width="19.109375" customWidth="1"/>
    <col min="31" max="31" width="20.33203125" customWidth="1"/>
    <col min="32" max="32" width="74.109375" customWidth="1"/>
    <col min="33" max="33" width="30" customWidth="1"/>
    <col min="34" max="34" width="42.33203125" bestFit="1" customWidth="1"/>
    <col min="35" max="35" width="39.109375" customWidth="1"/>
    <col min="36" max="36" width="78.88671875" customWidth="1"/>
    <col min="37" max="37" width="87.88671875" customWidth="1"/>
    <col min="38" max="38" width="44.6640625" customWidth="1"/>
  </cols>
  <sheetData>
    <row r="1" spans="1:38" ht="47.2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4" t="s">
        <v>6</v>
      </c>
      <c r="H1" s="3" t="s">
        <v>7</v>
      </c>
      <c r="I1" s="1" t="s">
        <v>8</v>
      </c>
      <c r="J1" s="4" t="s">
        <v>9</v>
      </c>
      <c r="K1" s="1" t="s">
        <v>10</v>
      </c>
      <c r="L1" s="4" t="s">
        <v>11</v>
      </c>
      <c r="M1" s="1" t="s">
        <v>12</v>
      </c>
      <c r="N1" s="4" t="s">
        <v>13</v>
      </c>
      <c r="O1" s="4" t="s">
        <v>14</v>
      </c>
      <c r="P1" s="2" t="s">
        <v>15</v>
      </c>
      <c r="Q1" s="4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4" t="s">
        <v>21</v>
      </c>
      <c r="W1" s="4" t="s">
        <v>22</v>
      </c>
      <c r="X1" s="4" t="s">
        <v>23</v>
      </c>
      <c r="Y1" s="33" t="s">
        <v>24</v>
      </c>
      <c r="Z1" s="34" t="s">
        <v>10</v>
      </c>
      <c r="AA1" s="35" t="s">
        <v>25</v>
      </c>
      <c r="AB1" s="36" t="s">
        <v>26</v>
      </c>
      <c r="AC1" s="36" t="s">
        <v>27</v>
      </c>
      <c r="AD1" s="36" t="s">
        <v>28</v>
      </c>
      <c r="AE1" s="8" t="s">
        <v>29</v>
      </c>
      <c r="AF1" s="8" t="s">
        <v>30</v>
      </c>
      <c r="AG1" s="9" t="s">
        <v>31</v>
      </c>
      <c r="AH1" s="8" t="s">
        <v>32</v>
      </c>
      <c r="AI1" s="8" t="s">
        <v>33</v>
      </c>
      <c r="AJ1" s="8" t="s">
        <v>34</v>
      </c>
      <c r="AK1" s="7" t="s">
        <v>35</v>
      </c>
      <c r="AL1" s="10" t="s">
        <v>36</v>
      </c>
    </row>
    <row r="2" spans="1:38" ht="78" x14ac:dyDescent="0.3">
      <c r="A2" s="11" t="s">
        <v>51</v>
      </c>
      <c r="B2" s="11" t="s">
        <v>52</v>
      </c>
      <c r="C2" s="11">
        <v>8221248</v>
      </c>
      <c r="D2" s="11" t="s">
        <v>37</v>
      </c>
      <c r="E2" s="11" t="s">
        <v>54</v>
      </c>
      <c r="F2" s="26" t="s">
        <v>55</v>
      </c>
      <c r="G2" s="12">
        <v>5</v>
      </c>
      <c r="H2" s="11" t="s">
        <v>53</v>
      </c>
      <c r="I2" s="12" t="s">
        <v>38</v>
      </c>
      <c r="J2" s="11" t="s">
        <v>39</v>
      </c>
      <c r="K2" s="46">
        <v>0</v>
      </c>
      <c r="L2" s="46" t="s">
        <v>40</v>
      </c>
      <c r="M2" s="12">
        <v>-1</v>
      </c>
      <c r="N2" s="12">
        <v>59755</v>
      </c>
      <c r="O2" s="11" t="s">
        <v>41</v>
      </c>
      <c r="P2" s="12" t="s">
        <v>42</v>
      </c>
      <c r="Q2" s="11" t="s">
        <v>43</v>
      </c>
      <c r="R2" s="15">
        <v>2</v>
      </c>
      <c r="S2" s="15">
        <v>0</v>
      </c>
      <c r="T2" s="15">
        <v>981555</v>
      </c>
      <c r="U2" s="15">
        <v>364145</v>
      </c>
      <c r="V2" s="29">
        <f>(R2)/T2*1000000</f>
        <v>2.0375832225397454</v>
      </c>
      <c r="W2" s="29">
        <f>S2/U2*1000000</f>
        <v>0</v>
      </c>
      <c r="X2" s="47">
        <v>5.77</v>
      </c>
      <c r="Y2" s="25" t="s">
        <v>58</v>
      </c>
      <c r="Z2" s="75">
        <v>0</v>
      </c>
      <c r="AA2" s="74">
        <v>-1</v>
      </c>
      <c r="AB2" s="75">
        <f>AVERAGE(V2:V6)</f>
        <v>1.610392975900901</v>
      </c>
      <c r="AC2" s="75">
        <f>AVERAGE(W2:W6)</f>
        <v>3.9318947069715109</v>
      </c>
      <c r="AD2" s="75">
        <f>AVERAGE(X2:X6)</f>
        <v>5.12</v>
      </c>
      <c r="AE2" s="32" t="s">
        <v>44</v>
      </c>
      <c r="AF2" s="16" t="s">
        <v>45</v>
      </c>
      <c r="AG2" s="31" t="s">
        <v>50</v>
      </c>
      <c r="AH2" s="16" t="s">
        <v>46</v>
      </c>
      <c r="AI2" s="16" t="s">
        <v>47</v>
      </c>
      <c r="AJ2" s="28" t="s">
        <v>59</v>
      </c>
      <c r="AK2" s="31" t="s">
        <v>49</v>
      </c>
      <c r="AL2" s="24" t="s">
        <v>48</v>
      </c>
    </row>
    <row r="3" spans="1:38" ht="15.6" x14ac:dyDescent="0.3">
      <c r="A3" s="11" t="s">
        <v>51</v>
      </c>
      <c r="B3" s="11" t="s">
        <v>52</v>
      </c>
      <c r="C3" s="11">
        <v>8221248</v>
      </c>
      <c r="D3" s="11" t="s">
        <v>37</v>
      </c>
      <c r="E3" s="11" t="s">
        <v>54</v>
      </c>
      <c r="F3" s="27" t="s">
        <v>55</v>
      </c>
      <c r="G3" s="12">
        <v>5</v>
      </c>
      <c r="H3" s="11" t="s">
        <v>53</v>
      </c>
      <c r="I3" s="12" t="s">
        <v>38</v>
      </c>
      <c r="J3" s="11" t="s">
        <v>39</v>
      </c>
      <c r="K3" s="13">
        <v>0</v>
      </c>
      <c r="L3" s="13" t="s">
        <v>40</v>
      </c>
      <c r="M3" s="14">
        <v>-1</v>
      </c>
      <c r="N3" s="14">
        <v>59756</v>
      </c>
      <c r="O3" s="11" t="s">
        <v>41</v>
      </c>
      <c r="P3" s="12" t="s">
        <v>42</v>
      </c>
      <c r="Q3" s="11" t="s">
        <v>43</v>
      </c>
      <c r="R3" s="15">
        <v>1</v>
      </c>
      <c r="S3" s="15">
        <v>2</v>
      </c>
      <c r="T3" s="15">
        <v>1000054</v>
      </c>
      <c r="U3" s="15">
        <v>353782</v>
      </c>
      <c r="V3" s="29">
        <f t="shared" ref="V3:V66" si="0">(R3)/T3*1000000</f>
        <v>0.99994600291584246</v>
      </c>
      <c r="W3" s="29">
        <f t="shared" ref="W3:W31" si="1">S3/U3*1000000</f>
        <v>5.6531988625763887</v>
      </c>
      <c r="X3" s="47">
        <v>4.62</v>
      </c>
      <c r="Y3" s="23"/>
      <c r="Z3" s="75"/>
      <c r="AA3" s="74"/>
      <c r="AB3" s="75"/>
      <c r="AC3" s="75"/>
      <c r="AD3" s="75"/>
      <c r="AE3" s="20"/>
      <c r="AF3" s="20"/>
      <c r="AG3" s="20"/>
      <c r="AH3" s="20"/>
      <c r="AI3" s="20"/>
      <c r="AJ3" s="50"/>
      <c r="AK3" s="50"/>
      <c r="AL3" s="50"/>
    </row>
    <row r="4" spans="1:38" ht="15.6" x14ac:dyDescent="0.3">
      <c r="A4" s="11" t="s">
        <v>51</v>
      </c>
      <c r="B4" s="11" t="s">
        <v>52</v>
      </c>
      <c r="C4" s="11">
        <v>8221248</v>
      </c>
      <c r="D4" s="11" t="s">
        <v>37</v>
      </c>
      <c r="E4" s="11" t="s">
        <v>54</v>
      </c>
      <c r="F4" s="27" t="s">
        <v>55</v>
      </c>
      <c r="G4" s="12">
        <v>5</v>
      </c>
      <c r="H4" s="11" t="s">
        <v>53</v>
      </c>
      <c r="I4" s="12" t="s">
        <v>38</v>
      </c>
      <c r="J4" s="11" t="s">
        <v>39</v>
      </c>
      <c r="K4" s="13">
        <v>0</v>
      </c>
      <c r="L4" s="13" t="s">
        <v>40</v>
      </c>
      <c r="M4" s="14">
        <v>-1</v>
      </c>
      <c r="N4" s="14">
        <v>59757</v>
      </c>
      <c r="O4" s="11" t="s">
        <v>41</v>
      </c>
      <c r="P4" s="12" t="s">
        <v>42</v>
      </c>
      <c r="Q4" s="11" t="s">
        <v>43</v>
      </c>
      <c r="R4" s="15">
        <v>1</v>
      </c>
      <c r="S4" s="15">
        <v>2</v>
      </c>
      <c r="T4" s="15">
        <v>1002154</v>
      </c>
      <c r="U4" s="15">
        <v>361237</v>
      </c>
      <c r="V4" s="29">
        <f t="shared" si="0"/>
        <v>0.99785062974353245</v>
      </c>
      <c r="W4" s="29">
        <f t="shared" si="1"/>
        <v>5.5365314184316672</v>
      </c>
      <c r="X4" s="47">
        <v>4.84</v>
      </c>
      <c r="Y4" s="25"/>
      <c r="Z4" s="75"/>
      <c r="AA4" s="74"/>
      <c r="AB4" s="75"/>
      <c r="AC4" s="75"/>
      <c r="AD4" s="75"/>
      <c r="AE4" s="20"/>
      <c r="AF4" s="20"/>
      <c r="AG4" s="20"/>
      <c r="AH4" s="20"/>
      <c r="AI4" s="20"/>
      <c r="AJ4" s="50"/>
      <c r="AK4" s="50"/>
      <c r="AL4" s="50"/>
    </row>
    <row r="5" spans="1:38" ht="15.6" x14ac:dyDescent="0.3">
      <c r="A5" s="11" t="s">
        <v>51</v>
      </c>
      <c r="B5" s="11" t="s">
        <v>52</v>
      </c>
      <c r="C5" s="11">
        <v>8221248</v>
      </c>
      <c r="D5" s="11" t="s">
        <v>37</v>
      </c>
      <c r="E5" s="11" t="s">
        <v>54</v>
      </c>
      <c r="F5" s="27" t="s">
        <v>55</v>
      </c>
      <c r="G5" s="12">
        <v>5</v>
      </c>
      <c r="H5" s="11" t="s">
        <v>53</v>
      </c>
      <c r="I5" s="12" t="s">
        <v>38</v>
      </c>
      <c r="J5" s="11" t="s">
        <v>39</v>
      </c>
      <c r="K5" s="13">
        <v>0</v>
      </c>
      <c r="L5" s="13" t="s">
        <v>40</v>
      </c>
      <c r="M5" s="14">
        <v>-1</v>
      </c>
      <c r="N5" s="14">
        <v>59758</v>
      </c>
      <c r="O5" s="11" t="s">
        <v>41</v>
      </c>
      <c r="P5" s="12" t="s">
        <v>42</v>
      </c>
      <c r="Q5" s="11" t="s">
        <v>43</v>
      </c>
      <c r="R5" s="15">
        <v>2</v>
      </c>
      <c r="S5" s="15">
        <v>0</v>
      </c>
      <c r="T5" s="15">
        <v>991757</v>
      </c>
      <c r="U5" s="15">
        <v>348584</v>
      </c>
      <c r="V5" s="29">
        <f t="shared" si="0"/>
        <v>2.016623023583398</v>
      </c>
      <c r="W5" s="29">
        <f t="shared" si="1"/>
        <v>0</v>
      </c>
      <c r="X5" s="47">
        <v>6.23</v>
      </c>
      <c r="Y5" s="25"/>
      <c r="Z5" s="75"/>
      <c r="AA5" s="74"/>
      <c r="AB5" s="75"/>
      <c r="AC5" s="75"/>
      <c r="AD5" s="75"/>
      <c r="AE5" s="20"/>
      <c r="AF5" s="20"/>
      <c r="AG5" s="20"/>
      <c r="AH5" s="20"/>
      <c r="AI5" s="20"/>
      <c r="AJ5" s="50"/>
      <c r="AK5" s="50"/>
      <c r="AL5" s="50"/>
    </row>
    <row r="6" spans="1:38" ht="15.6" x14ac:dyDescent="0.3">
      <c r="A6" s="11" t="s">
        <v>51</v>
      </c>
      <c r="B6" s="11" t="s">
        <v>52</v>
      </c>
      <c r="C6" s="11">
        <v>8221248</v>
      </c>
      <c r="D6" s="11" t="s">
        <v>37</v>
      </c>
      <c r="E6" s="11" t="s">
        <v>54</v>
      </c>
      <c r="F6" s="27" t="s">
        <v>55</v>
      </c>
      <c r="G6" s="12">
        <v>5</v>
      </c>
      <c r="H6" s="11" t="s">
        <v>53</v>
      </c>
      <c r="I6" s="12" t="s">
        <v>38</v>
      </c>
      <c r="J6" s="11" t="s">
        <v>39</v>
      </c>
      <c r="K6" s="13">
        <v>0</v>
      </c>
      <c r="L6" s="13" t="s">
        <v>40</v>
      </c>
      <c r="M6" s="14">
        <v>-1</v>
      </c>
      <c r="N6" s="14">
        <v>59759</v>
      </c>
      <c r="O6" s="11" t="s">
        <v>41</v>
      </c>
      <c r="P6" s="12" t="s">
        <v>42</v>
      </c>
      <c r="Q6" s="11" t="s">
        <v>43</v>
      </c>
      <c r="R6" s="15">
        <v>2</v>
      </c>
      <c r="S6" s="15">
        <v>3</v>
      </c>
      <c r="T6" s="15">
        <v>1000019</v>
      </c>
      <c r="U6" s="15">
        <v>354202</v>
      </c>
      <c r="V6" s="29">
        <f t="shared" si="0"/>
        <v>1.9999620007219865</v>
      </c>
      <c r="W6" s="29">
        <f t="shared" si="1"/>
        <v>8.469743253849499</v>
      </c>
      <c r="X6" s="47">
        <v>4.1399999999999997</v>
      </c>
      <c r="Y6" s="25"/>
      <c r="Z6" s="75"/>
      <c r="AA6" s="74"/>
      <c r="AB6" s="75"/>
      <c r="AC6" s="75"/>
      <c r="AD6" s="75"/>
      <c r="AE6" s="20"/>
      <c r="AF6" s="20"/>
      <c r="AG6" s="20"/>
      <c r="AH6" s="20"/>
      <c r="AI6" s="20"/>
      <c r="AJ6" s="50"/>
      <c r="AK6" s="50"/>
      <c r="AL6" s="50"/>
    </row>
    <row r="7" spans="1:38" ht="15.6" x14ac:dyDescent="0.3">
      <c r="A7" s="21" t="s">
        <v>51</v>
      </c>
      <c r="B7" s="21" t="s">
        <v>52</v>
      </c>
      <c r="C7" s="21">
        <v>8221248</v>
      </c>
      <c r="D7" s="21" t="s">
        <v>37</v>
      </c>
      <c r="E7" s="21" t="s">
        <v>54</v>
      </c>
      <c r="F7" s="37" t="s">
        <v>55</v>
      </c>
      <c r="G7" s="20">
        <v>5</v>
      </c>
      <c r="H7" s="21" t="s">
        <v>53</v>
      </c>
      <c r="I7" s="20" t="s">
        <v>38</v>
      </c>
      <c r="J7" s="21" t="s">
        <v>39</v>
      </c>
      <c r="K7" s="18">
        <v>1.25</v>
      </c>
      <c r="L7" s="18" t="s">
        <v>40</v>
      </c>
      <c r="M7" s="19">
        <v>-1</v>
      </c>
      <c r="N7" s="19">
        <v>59760</v>
      </c>
      <c r="O7" s="21" t="s">
        <v>41</v>
      </c>
      <c r="P7" s="20" t="s">
        <v>42</v>
      </c>
      <c r="Q7" s="21" t="s">
        <v>43</v>
      </c>
      <c r="R7" s="22">
        <v>2</v>
      </c>
      <c r="S7" s="22">
        <v>1</v>
      </c>
      <c r="T7" s="22">
        <v>1000076</v>
      </c>
      <c r="U7" s="22">
        <v>349565</v>
      </c>
      <c r="V7" s="30">
        <f t="shared" si="0"/>
        <v>1.9998480115511221</v>
      </c>
      <c r="W7" s="30">
        <f t="shared" si="1"/>
        <v>2.8606982964541645</v>
      </c>
      <c r="X7" s="48">
        <v>5.09</v>
      </c>
      <c r="Y7" s="25"/>
      <c r="Z7" s="73">
        <v>1.25</v>
      </c>
      <c r="AA7" s="74">
        <v>-1</v>
      </c>
      <c r="AB7" s="75">
        <f t="shared" ref="AB7:AD7" si="2">AVERAGE(V7:V11)</f>
        <v>0.80122030073722139</v>
      </c>
      <c r="AC7" s="75">
        <f t="shared" si="2"/>
        <v>1.1413871994299001</v>
      </c>
      <c r="AD7" s="75">
        <f t="shared" si="2"/>
        <v>5.4220000000000006</v>
      </c>
      <c r="AE7" s="20"/>
      <c r="AF7" s="20"/>
      <c r="AG7" s="20"/>
      <c r="AH7" s="20"/>
      <c r="AI7" s="20"/>
      <c r="AJ7" s="50"/>
      <c r="AK7" s="50"/>
      <c r="AL7" s="50"/>
    </row>
    <row r="8" spans="1:38" ht="15.6" x14ac:dyDescent="0.3">
      <c r="A8" s="17" t="s">
        <v>51</v>
      </c>
      <c r="B8" s="17" t="s">
        <v>52</v>
      </c>
      <c r="C8" s="21">
        <v>8221248</v>
      </c>
      <c r="D8" s="21" t="s">
        <v>37</v>
      </c>
      <c r="E8" s="21" t="s">
        <v>54</v>
      </c>
      <c r="F8" s="37" t="s">
        <v>55</v>
      </c>
      <c r="G8" s="20">
        <v>5</v>
      </c>
      <c r="H8" s="21" t="s">
        <v>53</v>
      </c>
      <c r="I8" s="20" t="s">
        <v>38</v>
      </c>
      <c r="J8" s="21" t="s">
        <v>39</v>
      </c>
      <c r="K8" s="18">
        <v>1.25</v>
      </c>
      <c r="L8" s="18" t="s">
        <v>40</v>
      </c>
      <c r="M8" s="19">
        <v>-1</v>
      </c>
      <c r="N8" s="19">
        <v>59761</v>
      </c>
      <c r="O8" s="21" t="s">
        <v>41</v>
      </c>
      <c r="P8" s="20" t="s">
        <v>42</v>
      </c>
      <c r="Q8" s="21" t="s">
        <v>43</v>
      </c>
      <c r="R8" s="22">
        <v>2</v>
      </c>
      <c r="S8" s="22">
        <v>0</v>
      </c>
      <c r="T8" s="22">
        <v>996883</v>
      </c>
      <c r="U8" s="22">
        <v>351029</v>
      </c>
      <c r="V8" s="30">
        <f t="shared" si="0"/>
        <v>2.0062534921349848</v>
      </c>
      <c r="W8" s="30">
        <f t="shared" si="1"/>
        <v>0</v>
      </c>
      <c r="X8" s="48">
        <v>5.71</v>
      </c>
      <c r="Y8" s="25"/>
      <c r="Z8" s="73"/>
      <c r="AA8" s="74"/>
      <c r="AB8" s="75"/>
      <c r="AC8" s="75"/>
      <c r="AD8" s="75"/>
      <c r="AE8" s="20"/>
      <c r="AF8" s="20"/>
      <c r="AG8" s="20"/>
      <c r="AH8" s="20"/>
      <c r="AI8" s="20"/>
      <c r="AJ8" s="50"/>
      <c r="AK8" s="50"/>
      <c r="AL8" s="50"/>
    </row>
    <row r="9" spans="1:38" ht="15.6" x14ac:dyDescent="0.3">
      <c r="A9" s="17" t="s">
        <v>51</v>
      </c>
      <c r="B9" s="17" t="s">
        <v>52</v>
      </c>
      <c r="C9" s="21">
        <v>8221248</v>
      </c>
      <c r="D9" s="21" t="s">
        <v>37</v>
      </c>
      <c r="E9" s="21" t="s">
        <v>54</v>
      </c>
      <c r="F9" s="37" t="s">
        <v>55</v>
      </c>
      <c r="G9" s="20">
        <v>5</v>
      </c>
      <c r="H9" s="21" t="s">
        <v>53</v>
      </c>
      <c r="I9" s="20" t="s">
        <v>38</v>
      </c>
      <c r="J9" s="21" t="s">
        <v>39</v>
      </c>
      <c r="K9" s="18">
        <v>1.25</v>
      </c>
      <c r="L9" s="18" t="s">
        <v>40</v>
      </c>
      <c r="M9" s="19">
        <v>-1</v>
      </c>
      <c r="N9" s="19">
        <v>59762</v>
      </c>
      <c r="O9" s="21" t="s">
        <v>41</v>
      </c>
      <c r="P9" s="20" t="s">
        <v>42</v>
      </c>
      <c r="Q9" s="21" t="s">
        <v>43</v>
      </c>
      <c r="R9" s="22">
        <v>0</v>
      </c>
      <c r="S9" s="22">
        <v>0</v>
      </c>
      <c r="T9" s="22">
        <v>998931</v>
      </c>
      <c r="U9" s="22">
        <v>354097</v>
      </c>
      <c r="V9" s="30">
        <f t="shared" si="0"/>
        <v>0</v>
      </c>
      <c r="W9" s="30">
        <f t="shared" si="1"/>
        <v>0</v>
      </c>
      <c r="X9" s="48">
        <v>5.46</v>
      </c>
      <c r="Y9" s="25"/>
      <c r="Z9" s="73"/>
      <c r="AA9" s="74"/>
      <c r="AB9" s="75"/>
      <c r="AC9" s="75"/>
      <c r="AD9" s="75"/>
      <c r="AE9" s="20"/>
      <c r="AF9" s="20"/>
      <c r="AG9" s="20"/>
      <c r="AH9" s="20"/>
      <c r="AI9" s="20"/>
      <c r="AJ9" s="50"/>
      <c r="AK9" s="50"/>
      <c r="AL9" s="50"/>
    </row>
    <row r="10" spans="1:38" ht="15.6" x14ac:dyDescent="0.3">
      <c r="A10" s="17" t="s">
        <v>51</v>
      </c>
      <c r="B10" s="17" t="s">
        <v>52</v>
      </c>
      <c r="C10" s="21">
        <v>8221248</v>
      </c>
      <c r="D10" s="21" t="s">
        <v>37</v>
      </c>
      <c r="E10" s="21" t="s">
        <v>54</v>
      </c>
      <c r="F10" s="37" t="s">
        <v>55</v>
      </c>
      <c r="G10" s="20">
        <v>5</v>
      </c>
      <c r="H10" s="21" t="s">
        <v>53</v>
      </c>
      <c r="I10" s="20" t="s">
        <v>38</v>
      </c>
      <c r="J10" s="21" t="s">
        <v>39</v>
      </c>
      <c r="K10" s="18">
        <v>1.25</v>
      </c>
      <c r="L10" s="18" t="s">
        <v>40</v>
      </c>
      <c r="M10" s="19">
        <v>-1</v>
      </c>
      <c r="N10" s="19">
        <v>59763</v>
      </c>
      <c r="O10" s="21" t="s">
        <v>41</v>
      </c>
      <c r="P10" s="20" t="s">
        <v>42</v>
      </c>
      <c r="Q10" s="21" t="s">
        <v>43</v>
      </c>
      <c r="R10" s="22">
        <v>0</v>
      </c>
      <c r="S10" s="22">
        <v>0</v>
      </c>
      <c r="T10" s="22">
        <v>999381</v>
      </c>
      <c r="U10" s="22">
        <v>350054</v>
      </c>
      <c r="V10" s="30">
        <f t="shared" si="0"/>
        <v>0</v>
      </c>
      <c r="W10" s="30">
        <f t="shared" si="1"/>
        <v>0</v>
      </c>
      <c r="X10" s="48">
        <v>5.05</v>
      </c>
      <c r="Y10" s="25"/>
      <c r="Z10" s="73"/>
      <c r="AA10" s="74"/>
      <c r="AB10" s="75"/>
      <c r="AC10" s="75"/>
      <c r="AD10" s="75"/>
      <c r="AE10" s="20"/>
      <c r="AF10" s="20"/>
      <c r="AG10" s="20"/>
      <c r="AH10" s="20"/>
      <c r="AI10" s="20"/>
      <c r="AJ10" s="50"/>
      <c r="AK10" s="50"/>
      <c r="AL10" s="50"/>
    </row>
    <row r="11" spans="1:38" ht="15.6" x14ac:dyDescent="0.3">
      <c r="A11" s="17" t="s">
        <v>51</v>
      </c>
      <c r="B11" s="17" t="s">
        <v>52</v>
      </c>
      <c r="C11" s="21">
        <v>8221248</v>
      </c>
      <c r="D11" s="21" t="s">
        <v>37</v>
      </c>
      <c r="E11" s="21" t="s">
        <v>54</v>
      </c>
      <c r="F11" s="37" t="s">
        <v>55</v>
      </c>
      <c r="G11" s="20">
        <v>5</v>
      </c>
      <c r="H11" s="21" t="s">
        <v>53</v>
      </c>
      <c r="I11" s="20" t="s">
        <v>38</v>
      </c>
      <c r="J11" s="21" t="s">
        <v>39</v>
      </c>
      <c r="K11" s="18">
        <v>1.25</v>
      </c>
      <c r="L11" s="18" t="s">
        <v>40</v>
      </c>
      <c r="M11" s="19">
        <v>-1</v>
      </c>
      <c r="N11" s="19">
        <v>59764</v>
      </c>
      <c r="O11" s="21" t="s">
        <v>41</v>
      </c>
      <c r="P11" s="20" t="s">
        <v>42</v>
      </c>
      <c r="Q11" s="21" t="s">
        <v>43</v>
      </c>
      <c r="R11" s="22">
        <v>0</v>
      </c>
      <c r="S11" s="22">
        <v>1</v>
      </c>
      <c r="T11" s="22">
        <v>999386</v>
      </c>
      <c r="U11" s="22">
        <v>351341</v>
      </c>
      <c r="V11" s="30">
        <f t="shared" si="0"/>
        <v>0</v>
      </c>
      <c r="W11" s="30">
        <f t="shared" si="1"/>
        <v>2.8462377006953359</v>
      </c>
      <c r="X11" s="48">
        <v>5.8</v>
      </c>
      <c r="Y11" s="25"/>
      <c r="Z11" s="73"/>
      <c r="AA11" s="74"/>
      <c r="AB11" s="75"/>
      <c r="AC11" s="75"/>
      <c r="AD11" s="75"/>
      <c r="AE11" s="20"/>
      <c r="AF11" s="20"/>
      <c r="AG11" s="20"/>
      <c r="AH11" s="20"/>
      <c r="AI11" s="20"/>
      <c r="AJ11" s="50"/>
      <c r="AK11" s="50"/>
      <c r="AL11" s="50"/>
    </row>
    <row r="12" spans="1:38" ht="15.6" x14ac:dyDescent="0.3">
      <c r="A12" s="38" t="s">
        <v>51</v>
      </c>
      <c r="B12" s="38" t="s">
        <v>52</v>
      </c>
      <c r="C12" s="38">
        <v>8221248</v>
      </c>
      <c r="D12" s="38" t="s">
        <v>37</v>
      </c>
      <c r="E12" s="38" t="s">
        <v>54</v>
      </c>
      <c r="F12" s="39" t="s">
        <v>55</v>
      </c>
      <c r="G12" s="40">
        <v>5</v>
      </c>
      <c r="H12" s="38" t="s">
        <v>53</v>
      </c>
      <c r="I12" s="40" t="s">
        <v>38</v>
      </c>
      <c r="J12" s="38" t="s">
        <v>39</v>
      </c>
      <c r="K12" s="41">
        <v>2.5</v>
      </c>
      <c r="L12" s="41" t="s">
        <v>40</v>
      </c>
      <c r="M12" s="42">
        <v>-1</v>
      </c>
      <c r="N12" s="42">
        <v>59765</v>
      </c>
      <c r="O12" s="38" t="s">
        <v>41</v>
      </c>
      <c r="P12" s="40" t="s">
        <v>42</v>
      </c>
      <c r="Q12" s="38" t="s">
        <v>43</v>
      </c>
      <c r="R12" s="43">
        <v>1</v>
      </c>
      <c r="S12" s="43">
        <v>0</v>
      </c>
      <c r="T12" s="43">
        <v>999980</v>
      </c>
      <c r="U12" s="43">
        <v>355307</v>
      </c>
      <c r="V12" s="44">
        <f t="shared" si="0"/>
        <v>1.0000200004000079</v>
      </c>
      <c r="W12" s="44">
        <f t="shared" si="1"/>
        <v>0</v>
      </c>
      <c r="X12" s="49">
        <v>5.25</v>
      </c>
      <c r="Y12" s="25"/>
      <c r="Z12" s="73">
        <v>2.5</v>
      </c>
      <c r="AA12" s="74">
        <v>-1</v>
      </c>
      <c r="AB12" s="75">
        <f t="shared" ref="AB12:AD12" si="3">AVERAGE(V12:V16)</f>
        <v>0.60075219697001925</v>
      </c>
      <c r="AC12" s="75">
        <f t="shared" si="3"/>
        <v>0</v>
      </c>
      <c r="AD12" s="75">
        <f t="shared" si="3"/>
        <v>5.45</v>
      </c>
      <c r="AE12" s="20"/>
      <c r="AF12" s="20"/>
      <c r="AG12" s="20"/>
      <c r="AH12" s="20"/>
      <c r="AI12" s="20"/>
      <c r="AJ12" s="50"/>
      <c r="AK12" s="50"/>
      <c r="AL12" s="50"/>
    </row>
    <row r="13" spans="1:38" ht="15.6" x14ac:dyDescent="0.3">
      <c r="A13" s="38" t="s">
        <v>51</v>
      </c>
      <c r="B13" s="38" t="s">
        <v>52</v>
      </c>
      <c r="C13" s="38">
        <v>8221248</v>
      </c>
      <c r="D13" s="38" t="s">
        <v>37</v>
      </c>
      <c r="E13" s="38" t="s">
        <v>54</v>
      </c>
      <c r="F13" s="39" t="s">
        <v>55</v>
      </c>
      <c r="G13" s="40">
        <v>5</v>
      </c>
      <c r="H13" s="38" t="s">
        <v>53</v>
      </c>
      <c r="I13" s="40" t="s">
        <v>38</v>
      </c>
      <c r="J13" s="38" t="s">
        <v>39</v>
      </c>
      <c r="K13" s="41">
        <v>2.5</v>
      </c>
      <c r="L13" s="41" t="s">
        <v>40</v>
      </c>
      <c r="M13" s="42">
        <v>-1</v>
      </c>
      <c r="N13" s="42">
        <v>59766</v>
      </c>
      <c r="O13" s="38" t="s">
        <v>41</v>
      </c>
      <c r="P13" s="40" t="s">
        <v>42</v>
      </c>
      <c r="Q13" s="38" t="s">
        <v>43</v>
      </c>
      <c r="R13" s="43">
        <v>0</v>
      </c>
      <c r="S13" s="43">
        <v>0</v>
      </c>
      <c r="T13" s="43">
        <v>998282</v>
      </c>
      <c r="U13" s="43">
        <v>349219</v>
      </c>
      <c r="V13" s="44">
        <f t="shared" si="0"/>
        <v>0</v>
      </c>
      <c r="W13" s="44">
        <f t="shared" si="1"/>
        <v>0</v>
      </c>
      <c r="X13" s="49">
        <v>6.2</v>
      </c>
      <c r="Y13" s="25"/>
      <c r="Z13" s="73"/>
      <c r="AA13" s="74"/>
      <c r="AB13" s="75"/>
      <c r="AC13" s="75"/>
      <c r="AD13" s="75"/>
      <c r="AE13" s="20"/>
      <c r="AF13" s="20"/>
      <c r="AG13" s="20"/>
      <c r="AH13" s="20"/>
      <c r="AI13" s="20"/>
      <c r="AJ13" s="50"/>
      <c r="AK13" s="50"/>
      <c r="AL13" s="50"/>
    </row>
    <row r="14" spans="1:38" ht="15.6" x14ac:dyDescent="0.3">
      <c r="A14" s="38" t="s">
        <v>51</v>
      </c>
      <c r="B14" s="38" t="s">
        <v>52</v>
      </c>
      <c r="C14" s="38">
        <v>8221248</v>
      </c>
      <c r="D14" s="38" t="s">
        <v>37</v>
      </c>
      <c r="E14" s="38" t="s">
        <v>54</v>
      </c>
      <c r="F14" s="39" t="s">
        <v>55</v>
      </c>
      <c r="G14" s="40">
        <v>5</v>
      </c>
      <c r="H14" s="38" t="s">
        <v>53</v>
      </c>
      <c r="I14" s="40" t="s">
        <v>38</v>
      </c>
      <c r="J14" s="38" t="s">
        <v>39</v>
      </c>
      <c r="K14" s="41">
        <v>2.5</v>
      </c>
      <c r="L14" s="41" t="s">
        <v>40</v>
      </c>
      <c r="M14" s="42">
        <v>-1</v>
      </c>
      <c r="N14" s="42">
        <v>59767</v>
      </c>
      <c r="O14" s="38" t="s">
        <v>41</v>
      </c>
      <c r="P14" s="40" t="s">
        <v>42</v>
      </c>
      <c r="Q14" s="38" t="s">
        <v>43</v>
      </c>
      <c r="R14" s="43">
        <v>1</v>
      </c>
      <c r="S14" s="43">
        <v>0</v>
      </c>
      <c r="T14" s="43">
        <v>998137</v>
      </c>
      <c r="U14" s="43">
        <v>351592</v>
      </c>
      <c r="V14" s="44">
        <f t="shared" si="0"/>
        <v>1.0018664772471115</v>
      </c>
      <c r="W14" s="44">
        <f t="shared" si="1"/>
        <v>0</v>
      </c>
      <c r="X14" s="49">
        <v>5.68</v>
      </c>
      <c r="Y14" s="25"/>
      <c r="Z14" s="73"/>
      <c r="AA14" s="74"/>
      <c r="AB14" s="75"/>
      <c r="AC14" s="75"/>
      <c r="AD14" s="75"/>
      <c r="AE14" s="20"/>
      <c r="AF14" s="20"/>
      <c r="AG14" s="20"/>
      <c r="AH14" s="20"/>
      <c r="AI14" s="20"/>
      <c r="AJ14" s="50"/>
      <c r="AK14" s="50"/>
      <c r="AL14" s="50"/>
    </row>
    <row r="15" spans="1:38" ht="15.6" x14ac:dyDescent="0.3">
      <c r="A15" s="38" t="s">
        <v>51</v>
      </c>
      <c r="B15" s="38" t="s">
        <v>52</v>
      </c>
      <c r="C15" s="38">
        <v>8221248</v>
      </c>
      <c r="D15" s="38" t="s">
        <v>37</v>
      </c>
      <c r="E15" s="38" t="s">
        <v>54</v>
      </c>
      <c r="F15" s="39" t="s">
        <v>55</v>
      </c>
      <c r="G15" s="40">
        <v>5</v>
      </c>
      <c r="H15" s="38" t="s">
        <v>53</v>
      </c>
      <c r="I15" s="40" t="s">
        <v>38</v>
      </c>
      <c r="J15" s="38" t="s">
        <v>39</v>
      </c>
      <c r="K15" s="41">
        <v>2.5</v>
      </c>
      <c r="L15" s="41" t="s">
        <v>40</v>
      </c>
      <c r="M15" s="42">
        <v>-1</v>
      </c>
      <c r="N15" s="42">
        <v>59768</v>
      </c>
      <c r="O15" s="38" t="s">
        <v>41</v>
      </c>
      <c r="P15" s="40" t="s">
        <v>42</v>
      </c>
      <c r="Q15" s="38" t="s">
        <v>43</v>
      </c>
      <c r="R15" s="43">
        <v>0</v>
      </c>
      <c r="S15" s="43">
        <v>0</v>
      </c>
      <c r="T15" s="43">
        <v>999104</v>
      </c>
      <c r="U15" s="43">
        <v>352663</v>
      </c>
      <c r="V15" s="44">
        <f t="shared" si="0"/>
        <v>0</v>
      </c>
      <c r="W15" s="44">
        <f t="shared" si="1"/>
        <v>0</v>
      </c>
      <c r="X15" s="49">
        <v>5.16</v>
      </c>
      <c r="Y15" s="25"/>
      <c r="Z15" s="73"/>
      <c r="AA15" s="74"/>
      <c r="AB15" s="75"/>
      <c r="AC15" s="75"/>
      <c r="AD15" s="75"/>
      <c r="AE15" s="20"/>
      <c r="AF15" s="20"/>
      <c r="AG15" s="20"/>
      <c r="AH15" s="20"/>
      <c r="AI15" s="20"/>
      <c r="AJ15" s="50"/>
      <c r="AK15" s="50"/>
      <c r="AL15" s="50"/>
    </row>
    <row r="16" spans="1:38" ht="15.6" x14ac:dyDescent="0.3">
      <c r="A16" s="38" t="s">
        <v>51</v>
      </c>
      <c r="B16" s="38" t="s">
        <v>52</v>
      </c>
      <c r="C16" s="38">
        <v>8221248</v>
      </c>
      <c r="D16" s="38" t="s">
        <v>37</v>
      </c>
      <c r="E16" s="38" t="s">
        <v>54</v>
      </c>
      <c r="F16" s="39" t="s">
        <v>55</v>
      </c>
      <c r="G16" s="40">
        <v>5</v>
      </c>
      <c r="H16" s="38" t="s">
        <v>53</v>
      </c>
      <c r="I16" s="40" t="s">
        <v>38</v>
      </c>
      <c r="J16" s="38" t="s">
        <v>39</v>
      </c>
      <c r="K16" s="41">
        <v>2.5</v>
      </c>
      <c r="L16" s="41" t="s">
        <v>40</v>
      </c>
      <c r="M16" s="42">
        <v>-1</v>
      </c>
      <c r="N16" s="42">
        <v>59769</v>
      </c>
      <c r="O16" s="38" t="s">
        <v>41</v>
      </c>
      <c r="P16" s="40" t="s">
        <v>42</v>
      </c>
      <c r="Q16" s="38" t="s">
        <v>43</v>
      </c>
      <c r="R16" s="43">
        <v>1</v>
      </c>
      <c r="S16" s="43">
        <v>0</v>
      </c>
      <c r="T16" s="43">
        <v>998129</v>
      </c>
      <c r="U16" s="43">
        <v>350661</v>
      </c>
      <c r="V16" s="44">
        <f t="shared" si="0"/>
        <v>1.0018745072029767</v>
      </c>
      <c r="W16" s="44">
        <f t="shared" si="1"/>
        <v>0</v>
      </c>
      <c r="X16" s="49">
        <v>4.96</v>
      </c>
      <c r="Y16" s="25"/>
      <c r="Z16" s="73"/>
      <c r="AA16" s="74"/>
      <c r="AB16" s="75"/>
      <c r="AC16" s="75"/>
      <c r="AD16" s="75"/>
      <c r="AE16" s="20"/>
      <c r="AF16" s="20"/>
      <c r="AG16" s="20"/>
      <c r="AH16" s="20"/>
      <c r="AI16" s="20"/>
      <c r="AJ16" s="50"/>
      <c r="AK16" s="50"/>
      <c r="AL16" s="50"/>
    </row>
    <row r="17" spans="1:38" ht="15.6" x14ac:dyDescent="0.3">
      <c r="A17" s="21" t="s">
        <v>51</v>
      </c>
      <c r="B17" s="21" t="s">
        <v>52</v>
      </c>
      <c r="C17" s="21">
        <v>8221248</v>
      </c>
      <c r="D17" s="21" t="s">
        <v>37</v>
      </c>
      <c r="E17" s="21" t="s">
        <v>54</v>
      </c>
      <c r="F17" s="37" t="s">
        <v>55</v>
      </c>
      <c r="G17" s="20">
        <v>5</v>
      </c>
      <c r="H17" s="21" t="s">
        <v>53</v>
      </c>
      <c r="I17" s="20" t="s">
        <v>38</v>
      </c>
      <c r="J17" s="21" t="s">
        <v>39</v>
      </c>
      <c r="K17" s="18">
        <v>3.75</v>
      </c>
      <c r="L17" s="18" t="s">
        <v>40</v>
      </c>
      <c r="M17" s="19">
        <v>-1</v>
      </c>
      <c r="N17" s="19">
        <v>59770</v>
      </c>
      <c r="O17" s="21" t="s">
        <v>41</v>
      </c>
      <c r="P17" s="20" t="s">
        <v>42</v>
      </c>
      <c r="Q17" s="21" t="s">
        <v>43</v>
      </c>
      <c r="R17" s="22">
        <v>1</v>
      </c>
      <c r="S17" s="22">
        <v>0</v>
      </c>
      <c r="T17" s="22">
        <v>998463</v>
      </c>
      <c r="U17" s="22">
        <v>354104</v>
      </c>
      <c r="V17" s="30">
        <f t="shared" si="0"/>
        <v>1.0015393660055505</v>
      </c>
      <c r="W17" s="30">
        <f t="shared" si="1"/>
        <v>0</v>
      </c>
      <c r="X17" s="48">
        <v>7.43</v>
      </c>
      <c r="Y17" s="25"/>
      <c r="Z17" s="73">
        <v>3.75</v>
      </c>
      <c r="AA17" s="74">
        <v>-1</v>
      </c>
      <c r="AB17" s="75">
        <f t="shared" ref="AB17:AD17" si="4">AVERAGE(V17:V21)</f>
        <v>3.6064634197249226</v>
      </c>
      <c r="AC17" s="75">
        <f t="shared" si="4"/>
        <v>2.2649033868637076</v>
      </c>
      <c r="AD17" s="75">
        <f t="shared" si="4"/>
        <v>6.1560000000000006</v>
      </c>
      <c r="AE17" s="20"/>
      <c r="AF17" s="20"/>
      <c r="AG17" s="20"/>
      <c r="AH17" s="20"/>
      <c r="AI17" s="20"/>
      <c r="AJ17" s="50"/>
      <c r="AK17" s="50"/>
      <c r="AL17" s="50"/>
    </row>
    <row r="18" spans="1:38" ht="15.6" x14ac:dyDescent="0.3">
      <c r="A18" s="21" t="s">
        <v>51</v>
      </c>
      <c r="B18" s="21" t="s">
        <v>52</v>
      </c>
      <c r="C18" s="21">
        <v>8221248</v>
      </c>
      <c r="D18" s="21" t="s">
        <v>37</v>
      </c>
      <c r="E18" s="21" t="s">
        <v>54</v>
      </c>
      <c r="F18" s="37" t="s">
        <v>55</v>
      </c>
      <c r="G18" s="20">
        <v>5</v>
      </c>
      <c r="H18" s="21" t="s">
        <v>53</v>
      </c>
      <c r="I18" s="20" t="s">
        <v>38</v>
      </c>
      <c r="J18" s="21" t="s">
        <v>39</v>
      </c>
      <c r="K18" s="18">
        <v>3.75</v>
      </c>
      <c r="L18" s="18" t="s">
        <v>40</v>
      </c>
      <c r="M18" s="19">
        <v>-1</v>
      </c>
      <c r="N18" s="19">
        <v>59771</v>
      </c>
      <c r="O18" s="21" t="s">
        <v>41</v>
      </c>
      <c r="P18" s="20" t="s">
        <v>42</v>
      </c>
      <c r="Q18" s="21" t="s">
        <v>43</v>
      </c>
      <c r="R18" s="22">
        <v>2</v>
      </c>
      <c r="S18" s="22">
        <v>1</v>
      </c>
      <c r="T18" s="22">
        <v>997197</v>
      </c>
      <c r="U18" s="22">
        <v>353955</v>
      </c>
      <c r="V18" s="30">
        <f t="shared" si="0"/>
        <v>2.0056217577870772</v>
      </c>
      <c r="W18" s="30">
        <f t="shared" si="1"/>
        <v>2.8252178949301463</v>
      </c>
      <c r="X18" s="48">
        <v>5.52</v>
      </c>
      <c r="Y18" s="25"/>
      <c r="Z18" s="73"/>
      <c r="AA18" s="74"/>
      <c r="AB18" s="75"/>
      <c r="AC18" s="75"/>
      <c r="AD18" s="75"/>
      <c r="AE18" s="20"/>
      <c r="AF18" s="20"/>
      <c r="AG18" s="20"/>
      <c r="AH18" s="20"/>
      <c r="AI18" s="20"/>
      <c r="AJ18" s="50"/>
      <c r="AK18" s="50"/>
      <c r="AL18" s="50"/>
    </row>
    <row r="19" spans="1:38" ht="15.6" x14ac:dyDescent="0.3">
      <c r="A19" s="21" t="s">
        <v>51</v>
      </c>
      <c r="B19" s="21" t="s">
        <v>52</v>
      </c>
      <c r="C19" s="21">
        <v>8221248</v>
      </c>
      <c r="D19" s="21" t="s">
        <v>37</v>
      </c>
      <c r="E19" s="21" t="s">
        <v>54</v>
      </c>
      <c r="F19" s="37" t="s">
        <v>55</v>
      </c>
      <c r="G19" s="20">
        <v>5</v>
      </c>
      <c r="H19" s="21" t="s">
        <v>53</v>
      </c>
      <c r="I19" s="20" t="s">
        <v>38</v>
      </c>
      <c r="J19" s="21" t="s">
        <v>39</v>
      </c>
      <c r="K19" s="18">
        <v>3.75</v>
      </c>
      <c r="L19" s="18" t="s">
        <v>40</v>
      </c>
      <c r="M19" s="19">
        <v>-1</v>
      </c>
      <c r="N19" s="19">
        <v>59772</v>
      </c>
      <c r="O19" s="21" t="s">
        <v>41</v>
      </c>
      <c r="P19" s="20" t="s">
        <v>42</v>
      </c>
      <c r="Q19" s="21" t="s">
        <v>43</v>
      </c>
      <c r="R19" s="22">
        <v>1</v>
      </c>
      <c r="S19" s="22">
        <v>0</v>
      </c>
      <c r="T19" s="22">
        <v>997767</v>
      </c>
      <c r="U19" s="22">
        <v>353291</v>
      </c>
      <c r="V19" s="30">
        <f t="shared" si="0"/>
        <v>1.0022379974483022</v>
      </c>
      <c r="W19" s="30">
        <f t="shared" si="1"/>
        <v>0</v>
      </c>
      <c r="X19" s="48">
        <v>5.48</v>
      </c>
      <c r="Y19" s="25"/>
      <c r="Z19" s="73"/>
      <c r="AA19" s="74"/>
      <c r="AB19" s="75"/>
      <c r="AC19" s="75"/>
      <c r="AD19" s="75"/>
      <c r="AE19" s="20"/>
      <c r="AF19" s="20"/>
      <c r="AG19" s="20"/>
      <c r="AH19" s="20"/>
      <c r="AI19" s="20"/>
      <c r="AJ19" s="50"/>
      <c r="AK19" s="50"/>
      <c r="AL19" s="50"/>
    </row>
    <row r="20" spans="1:38" ht="15.6" x14ac:dyDescent="0.3">
      <c r="A20" s="21" t="s">
        <v>51</v>
      </c>
      <c r="B20" s="21" t="s">
        <v>52</v>
      </c>
      <c r="C20" s="21">
        <v>8221248</v>
      </c>
      <c r="D20" s="21" t="s">
        <v>37</v>
      </c>
      <c r="E20" s="21" t="s">
        <v>54</v>
      </c>
      <c r="F20" s="37" t="s">
        <v>55</v>
      </c>
      <c r="G20" s="20">
        <v>5</v>
      </c>
      <c r="H20" s="21" t="s">
        <v>53</v>
      </c>
      <c r="I20" s="20" t="s">
        <v>38</v>
      </c>
      <c r="J20" s="21" t="s">
        <v>39</v>
      </c>
      <c r="K20" s="18">
        <v>3.75</v>
      </c>
      <c r="L20" s="18" t="s">
        <v>40</v>
      </c>
      <c r="M20" s="19">
        <v>-1</v>
      </c>
      <c r="N20" s="19">
        <v>59773</v>
      </c>
      <c r="O20" s="21" t="s">
        <v>41</v>
      </c>
      <c r="P20" s="20" t="s">
        <v>42</v>
      </c>
      <c r="Q20" s="21" t="s">
        <v>43</v>
      </c>
      <c r="R20" s="22">
        <v>4</v>
      </c>
      <c r="S20" s="22">
        <v>1</v>
      </c>
      <c r="T20" s="22">
        <v>1000084</v>
      </c>
      <c r="U20" s="22">
        <v>354667</v>
      </c>
      <c r="V20" s="30">
        <f t="shared" si="0"/>
        <v>3.9996640282216291</v>
      </c>
      <c r="W20" s="30">
        <f t="shared" si="1"/>
        <v>2.8195462222309939</v>
      </c>
      <c r="X20" s="48">
        <v>6.53</v>
      </c>
      <c r="Y20" s="25"/>
      <c r="Z20" s="73"/>
      <c r="AA20" s="74"/>
      <c r="AB20" s="75"/>
      <c r="AC20" s="75"/>
      <c r="AD20" s="75"/>
      <c r="AE20" s="20"/>
      <c r="AF20" s="20"/>
      <c r="AG20" s="20"/>
      <c r="AH20" s="20"/>
      <c r="AI20" s="20"/>
      <c r="AJ20" s="50"/>
      <c r="AK20" s="50"/>
      <c r="AL20" s="50"/>
    </row>
    <row r="21" spans="1:38" ht="15.6" x14ac:dyDescent="0.3">
      <c r="A21" s="21" t="s">
        <v>51</v>
      </c>
      <c r="B21" s="21" t="s">
        <v>52</v>
      </c>
      <c r="C21" s="21">
        <v>8221248</v>
      </c>
      <c r="D21" s="21" t="s">
        <v>37</v>
      </c>
      <c r="E21" s="21" t="s">
        <v>54</v>
      </c>
      <c r="F21" s="37" t="s">
        <v>55</v>
      </c>
      <c r="G21" s="20">
        <v>5</v>
      </c>
      <c r="H21" s="21" t="s">
        <v>53</v>
      </c>
      <c r="I21" s="20" t="s">
        <v>38</v>
      </c>
      <c r="J21" s="21" t="s">
        <v>39</v>
      </c>
      <c r="K21" s="18">
        <v>3.75</v>
      </c>
      <c r="L21" s="18" t="s">
        <v>40</v>
      </c>
      <c r="M21" s="19">
        <v>-1</v>
      </c>
      <c r="N21" s="19">
        <v>59774</v>
      </c>
      <c r="O21" s="21" t="s">
        <v>41</v>
      </c>
      <c r="P21" s="20" t="s">
        <v>42</v>
      </c>
      <c r="Q21" s="21" t="s">
        <v>43</v>
      </c>
      <c r="R21" s="22">
        <v>10</v>
      </c>
      <c r="S21" s="22">
        <v>2</v>
      </c>
      <c r="T21" s="22">
        <v>997680</v>
      </c>
      <c r="U21" s="22">
        <v>352128</v>
      </c>
      <c r="V21" s="30">
        <f t="shared" si="0"/>
        <v>10.023253949162054</v>
      </c>
      <c r="W21" s="30">
        <f t="shared" si="1"/>
        <v>5.6797528171573974</v>
      </c>
      <c r="X21" s="48">
        <v>5.82</v>
      </c>
      <c r="Y21" s="25" t="s">
        <v>56</v>
      </c>
      <c r="Z21" s="73"/>
      <c r="AA21" s="74"/>
      <c r="AB21" s="75"/>
      <c r="AC21" s="75"/>
      <c r="AD21" s="75"/>
      <c r="AE21" s="20"/>
      <c r="AF21" s="20"/>
      <c r="AG21" s="20"/>
      <c r="AH21" s="20"/>
      <c r="AI21" s="20"/>
      <c r="AJ21" s="50"/>
      <c r="AK21" s="50"/>
      <c r="AL21" s="50"/>
    </row>
    <row r="22" spans="1:38" ht="15.6" x14ac:dyDescent="0.3">
      <c r="A22" s="38" t="s">
        <v>51</v>
      </c>
      <c r="B22" s="38" t="s">
        <v>52</v>
      </c>
      <c r="C22" s="38">
        <v>8221248</v>
      </c>
      <c r="D22" s="38" t="s">
        <v>37</v>
      </c>
      <c r="E22" s="38" t="s">
        <v>54</v>
      </c>
      <c r="F22" s="39" t="s">
        <v>55</v>
      </c>
      <c r="G22" s="40">
        <v>5</v>
      </c>
      <c r="H22" s="38" t="s">
        <v>53</v>
      </c>
      <c r="I22" s="40" t="s">
        <v>38</v>
      </c>
      <c r="J22" s="38" t="s">
        <v>39</v>
      </c>
      <c r="K22" s="41">
        <v>5</v>
      </c>
      <c r="L22" s="41" t="s">
        <v>40</v>
      </c>
      <c r="M22" s="42">
        <v>-1</v>
      </c>
      <c r="N22" s="42">
        <v>59775</v>
      </c>
      <c r="O22" s="38" t="s">
        <v>41</v>
      </c>
      <c r="P22" s="40" t="s">
        <v>42</v>
      </c>
      <c r="Q22" s="38" t="s">
        <v>43</v>
      </c>
      <c r="R22" s="43">
        <v>1</v>
      </c>
      <c r="S22" s="43">
        <v>0</v>
      </c>
      <c r="T22" s="43">
        <v>998219</v>
      </c>
      <c r="U22" s="43">
        <v>356202</v>
      </c>
      <c r="V22" s="44">
        <f t="shared" si="0"/>
        <v>1.001784177620342</v>
      </c>
      <c r="W22" s="44">
        <f t="shared" si="1"/>
        <v>0</v>
      </c>
      <c r="X22" s="49">
        <v>5.16</v>
      </c>
      <c r="Y22" s="25"/>
      <c r="Z22" s="73">
        <v>5</v>
      </c>
      <c r="AA22" s="74">
        <v>-1</v>
      </c>
      <c r="AB22" s="75">
        <f t="shared" ref="AB22:AD22" si="5">AVERAGE(V22:V26)</f>
        <v>1.4025722038461366</v>
      </c>
      <c r="AC22" s="75">
        <f t="shared" si="5"/>
        <v>2.2438189723282163</v>
      </c>
      <c r="AD22" s="75">
        <f t="shared" si="5"/>
        <v>5.83</v>
      </c>
      <c r="AE22" s="20"/>
      <c r="AF22" s="20"/>
      <c r="AG22" s="20"/>
      <c r="AH22" s="20"/>
      <c r="AI22" s="20"/>
      <c r="AJ22" s="50"/>
      <c r="AK22" s="50"/>
      <c r="AL22" s="50"/>
    </row>
    <row r="23" spans="1:38" ht="15.6" x14ac:dyDescent="0.3">
      <c r="A23" s="38" t="s">
        <v>51</v>
      </c>
      <c r="B23" s="38" t="s">
        <v>52</v>
      </c>
      <c r="C23" s="38">
        <v>8221248</v>
      </c>
      <c r="D23" s="38" t="s">
        <v>37</v>
      </c>
      <c r="E23" s="38" t="s">
        <v>54</v>
      </c>
      <c r="F23" s="39" t="s">
        <v>55</v>
      </c>
      <c r="G23" s="40">
        <v>5</v>
      </c>
      <c r="H23" s="38" t="s">
        <v>53</v>
      </c>
      <c r="I23" s="40" t="s">
        <v>38</v>
      </c>
      <c r="J23" s="38" t="s">
        <v>39</v>
      </c>
      <c r="K23" s="41">
        <v>5</v>
      </c>
      <c r="L23" s="41" t="s">
        <v>40</v>
      </c>
      <c r="M23" s="42">
        <v>-1</v>
      </c>
      <c r="N23" s="42">
        <v>59776</v>
      </c>
      <c r="O23" s="38" t="s">
        <v>41</v>
      </c>
      <c r="P23" s="40" t="s">
        <v>42</v>
      </c>
      <c r="Q23" s="38" t="s">
        <v>43</v>
      </c>
      <c r="R23" s="43">
        <v>1</v>
      </c>
      <c r="S23" s="43">
        <v>0</v>
      </c>
      <c r="T23" s="43">
        <v>994047</v>
      </c>
      <c r="U23" s="43">
        <v>353315</v>
      </c>
      <c r="V23" s="44">
        <f t="shared" si="0"/>
        <v>1.0059886504360456</v>
      </c>
      <c r="W23" s="44">
        <f t="shared" si="1"/>
        <v>0</v>
      </c>
      <c r="X23" s="49">
        <v>5.78</v>
      </c>
      <c r="Y23" s="25"/>
      <c r="Z23" s="73"/>
      <c r="AA23" s="74"/>
      <c r="AB23" s="75"/>
      <c r="AC23" s="75"/>
      <c r="AD23" s="75"/>
      <c r="AE23" s="20"/>
      <c r="AF23" s="20"/>
      <c r="AG23" s="20"/>
      <c r="AH23" s="20"/>
      <c r="AI23" s="20"/>
      <c r="AJ23" s="50"/>
      <c r="AK23" s="50"/>
      <c r="AL23" s="50"/>
    </row>
    <row r="24" spans="1:38" ht="15.6" x14ac:dyDescent="0.3">
      <c r="A24" s="38" t="s">
        <v>51</v>
      </c>
      <c r="B24" s="38" t="s">
        <v>52</v>
      </c>
      <c r="C24" s="38">
        <v>8221248</v>
      </c>
      <c r="D24" s="38" t="s">
        <v>37</v>
      </c>
      <c r="E24" s="38" t="s">
        <v>54</v>
      </c>
      <c r="F24" s="39" t="s">
        <v>55</v>
      </c>
      <c r="G24" s="40">
        <v>5</v>
      </c>
      <c r="H24" s="38" t="s">
        <v>53</v>
      </c>
      <c r="I24" s="40" t="s">
        <v>38</v>
      </c>
      <c r="J24" s="38" t="s">
        <v>39</v>
      </c>
      <c r="K24" s="41">
        <v>5</v>
      </c>
      <c r="L24" s="41" t="s">
        <v>40</v>
      </c>
      <c r="M24" s="42">
        <v>-1</v>
      </c>
      <c r="N24" s="42">
        <v>59777</v>
      </c>
      <c r="O24" s="38" t="s">
        <v>41</v>
      </c>
      <c r="P24" s="40" t="s">
        <v>42</v>
      </c>
      <c r="Q24" s="38" t="s">
        <v>43</v>
      </c>
      <c r="R24" s="43">
        <v>0</v>
      </c>
      <c r="S24" s="43">
        <v>1</v>
      </c>
      <c r="T24" s="43">
        <v>999559</v>
      </c>
      <c r="U24" s="43">
        <v>356644</v>
      </c>
      <c r="V24" s="44">
        <f t="shared" si="0"/>
        <v>0</v>
      </c>
      <c r="W24" s="44">
        <f t="shared" si="1"/>
        <v>2.8039165105819812</v>
      </c>
      <c r="X24" s="49">
        <v>5.79</v>
      </c>
      <c r="Y24" s="25"/>
      <c r="Z24" s="73"/>
      <c r="AA24" s="74"/>
      <c r="AB24" s="75"/>
      <c r="AC24" s="75"/>
      <c r="AD24" s="75"/>
      <c r="AE24" s="20"/>
      <c r="AF24" s="20"/>
      <c r="AG24" s="20"/>
      <c r="AH24" s="20"/>
      <c r="AI24" s="20"/>
      <c r="AJ24" s="50"/>
      <c r="AK24" s="50"/>
      <c r="AL24" s="50"/>
    </row>
    <row r="25" spans="1:38" ht="15.6" x14ac:dyDescent="0.3">
      <c r="A25" s="38" t="s">
        <v>51</v>
      </c>
      <c r="B25" s="38" t="s">
        <v>52</v>
      </c>
      <c r="C25" s="38">
        <v>8221248</v>
      </c>
      <c r="D25" s="38" t="s">
        <v>37</v>
      </c>
      <c r="E25" s="38" t="s">
        <v>54</v>
      </c>
      <c r="F25" s="39" t="s">
        <v>55</v>
      </c>
      <c r="G25" s="40">
        <v>5</v>
      </c>
      <c r="H25" s="38" t="s">
        <v>53</v>
      </c>
      <c r="I25" s="40" t="s">
        <v>38</v>
      </c>
      <c r="J25" s="38" t="s">
        <v>39</v>
      </c>
      <c r="K25" s="41">
        <v>5</v>
      </c>
      <c r="L25" s="41" t="s">
        <v>40</v>
      </c>
      <c r="M25" s="42">
        <v>-1</v>
      </c>
      <c r="N25" s="42">
        <v>59778</v>
      </c>
      <c r="O25" s="38" t="s">
        <v>41</v>
      </c>
      <c r="P25" s="40" t="s">
        <v>42</v>
      </c>
      <c r="Q25" s="38" t="s">
        <v>43</v>
      </c>
      <c r="R25" s="43">
        <v>4</v>
      </c>
      <c r="S25" s="43">
        <v>2</v>
      </c>
      <c r="T25" s="43">
        <v>998953</v>
      </c>
      <c r="U25" s="43">
        <v>358417</v>
      </c>
      <c r="V25" s="44">
        <f t="shared" si="0"/>
        <v>4.0041923894317355</v>
      </c>
      <c r="W25" s="44">
        <f t="shared" si="1"/>
        <v>5.5800924621320975</v>
      </c>
      <c r="X25" s="49">
        <v>5.93</v>
      </c>
      <c r="Y25" s="25"/>
      <c r="Z25" s="73"/>
      <c r="AA25" s="74"/>
      <c r="AB25" s="75"/>
      <c r="AC25" s="75"/>
      <c r="AD25" s="75"/>
      <c r="AE25" s="20"/>
      <c r="AF25" s="20"/>
      <c r="AG25" s="20"/>
      <c r="AH25" s="20"/>
      <c r="AI25" s="20"/>
      <c r="AJ25" s="50"/>
      <c r="AK25" s="50"/>
      <c r="AL25" s="50"/>
    </row>
    <row r="26" spans="1:38" ht="15.6" x14ac:dyDescent="0.3">
      <c r="A26" s="38" t="s">
        <v>51</v>
      </c>
      <c r="B26" s="39" t="s">
        <v>52</v>
      </c>
      <c r="C26" s="38">
        <v>8221248</v>
      </c>
      <c r="D26" s="38" t="s">
        <v>37</v>
      </c>
      <c r="E26" s="38" t="s">
        <v>54</v>
      </c>
      <c r="F26" s="39" t="s">
        <v>55</v>
      </c>
      <c r="G26" s="40">
        <v>5</v>
      </c>
      <c r="H26" s="38" t="s">
        <v>53</v>
      </c>
      <c r="I26" s="40" t="s">
        <v>38</v>
      </c>
      <c r="J26" s="38" t="s">
        <v>39</v>
      </c>
      <c r="K26" s="41">
        <v>5</v>
      </c>
      <c r="L26" s="41" t="s">
        <v>40</v>
      </c>
      <c r="M26" s="42">
        <v>-1</v>
      </c>
      <c r="N26" s="42">
        <v>59779</v>
      </c>
      <c r="O26" s="38" t="s">
        <v>41</v>
      </c>
      <c r="P26" s="40" t="s">
        <v>42</v>
      </c>
      <c r="Q26" s="38" t="s">
        <v>43</v>
      </c>
      <c r="R26" s="43">
        <v>1</v>
      </c>
      <c r="S26" s="43">
        <v>1</v>
      </c>
      <c r="T26" s="43">
        <v>999105</v>
      </c>
      <c r="U26" s="43">
        <v>352723</v>
      </c>
      <c r="V26" s="44">
        <f t="shared" si="0"/>
        <v>1.0008958017425595</v>
      </c>
      <c r="W26" s="44">
        <f t="shared" si="1"/>
        <v>2.8350858889270047</v>
      </c>
      <c r="X26" s="49">
        <v>6.49</v>
      </c>
      <c r="Y26" s="25"/>
      <c r="Z26" s="73"/>
      <c r="AA26" s="74"/>
      <c r="AB26" s="75"/>
      <c r="AC26" s="75"/>
      <c r="AD26" s="75"/>
      <c r="AE26" s="21"/>
      <c r="AF26" s="21"/>
      <c r="AG26" s="21"/>
      <c r="AH26" s="21"/>
      <c r="AI26" s="21"/>
      <c r="AJ26" s="50"/>
      <c r="AK26" s="50"/>
      <c r="AL26" s="50"/>
    </row>
    <row r="27" spans="1:38" ht="15.6" x14ac:dyDescent="0.3">
      <c r="A27" s="21" t="s">
        <v>51</v>
      </c>
      <c r="B27" s="37" t="s">
        <v>52</v>
      </c>
      <c r="C27" s="21">
        <v>8221248</v>
      </c>
      <c r="D27" s="21" t="s">
        <v>37</v>
      </c>
      <c r="E27" s="21" t="s">
        <v>54</v>
      </c>
      <c r="F27" s="37" t="s">
        <v>55</v>
      </c>
      <c r="G27" s="20">
        <v>10</v>
      </c>
      <c r="H27" s="21" t="s">
        <v>53</v>
      </c>
      <c r="I27" s="20" t="s">
        <v>38</v>
      </c>
      <c r="J27" s="21" t="s">
        <v>39</v>
      </c>
      <c r="K27" s="18">
        <v>7.5</v>
      </c>
      <c r="L27" s="18" t="s">
        <v>40</v>
      </c>
      <c r="M27" s="19">
        <v>-1</v>
      </c>
      <c r="N27" s="19">
        <v>59780</v>
      </c>
      <c r="O27" s="21" t="s">
        <v>41</v>
      </c>
      <c r="P27" s="20" t="s">
        <v>42</v>
      </c>
      <c r="Q27" s="21" t="s">
        <v>43</v>
      </c>
      <c r="R27" s="22">
        <v>1</v>
      </c>
      <c r="S27" s="22">
        <v>0</v>
      </c>
      <c r="T27" s="22">
        <v>998421</v>
      </c>
      <c r="U27" s="22">
        <v>354692</v>
      </c>
      <c r="V27" s="30">
        <f t="shared" si="0"/>
        <v>1.0015814971840538</v>
      </c>
      <c r="W27" s="30">
        <f t="shared" si="1"/>
        <v>0</v>
      </c>
      <c r="X27" s="48">
        <v>6.09</v>
      </c>
      <c r="Y27" s="25"/>
      <c r="Z27" s="73">
        <v>7.5</v>
      </c>
      <c r="AA27" s="79">
        <v>-1</v>
      </c>
      <c r="AB27" s="75">
        <f>AVERAGE(V27:V36)</f>
        <v>1.7995541725427286</v>
      </c>
      <c r="AC27" s="75">
        <f>AVERAGE(W27:W36)</f>
        <v>0.8473289469238191</v>
      </c>
      <c r="AD27" s="75">
        <f>AVERAGE(X27:X36)</f>
        <v>5.6860000000000008</v>
      </c>
      <c r="AE27" s="21"/>
      <c r="AF27" s="21"/>
      <c r="AG27" s="21"/>
      <c r="AH27" s="21"/>
      <c r="AI27" s="21"/>
      <c r="AJ27" s="50"/>
      <c r="AK27" s="50"/>
      <c r="AL27" s="50"/>
    </row>
    <row r="28" spans="1:38" ht="15.6" x14ac:dyDescent="0.3">
      <c r="A28" s="21" t="s">
        <v>51</v>
      </c>
      <c r="B28" s="37" t="s">
        <v>52</v>
      </c>
      <c r="C28" s="21">
        <v>8221248</v>
      </c>
      <c r="D28" s="21" t="s">
        <v>37</v>
      </c>
      <c r="E28" s="21" t="s">
        <v>54</v>
      </c>
      <c r="F28" s="37" t="s">
        <v>55</v>
      </c>
      <c r="G28" s="20">
        <v>10</v>
      </c>
      <c r="H28" s="21" t="s">
        <v>53</v>
      </c>
      <c r="I28" s="20" t="s">
        <v>38</v>
      </c>
      <c r="J28" s="21" t="s">
        <v>39</v>
      </c>
      <c r="K28" s="18">
        <v>7.5</v>
      </c>
      <c r="L28" s="18" t="s">
        <v>40</v>
      </c>
      <c r="M28" s="19">
        <v>-1</v>
      </c>
      <c r="N28" s="19">
        <v>59781</v>
      </c>
      <c r="O28" s="21" t="s">
        <v>41</v>
      </c>
      <c r="P28" s="20" t="s">
        <v>42</v>
      </c>
      <c r="Q28" s="21" t="s">
        <v>43</v>
      </c>
      <c r="R28" s="22">
        <v>3</v>
      </c>
      <c r="S28" s="22">
        <v>0</v>
      </c>
      <c r="T28" s="22">
        <v>1000016</v>
      </c>
      <c r="U28" s="22">
        <v>353103</v>
      </c>
      <c r="V28" s="30">
        <f t="shared" si="0"/>
        <v>2.9999520007679878</v>
      </c>
      <c r="W28" s="30">
        <f t="shared" si="1"/>
        <v>0</v>
      </c>
      <c r="X28" s="48">
        <v>5.4</v>
      </c>
      <c r="Y28" s="25" t="s">
        <v>57</v>
      </c>
      <c r="Z28" s="73"/>
      <c r="AA28" s="80"/>
      <c r="AB28" s="75"/>
      <c r="AC28" s="75"/>
      <c r="AD28" s="75"/>
      <c r="AE28" s="21"/>
      <c r="AF28" s="21"/>
      <c r="AG28" s="21"/>
      <c r="AH28" s="21"/>
      <c r="AI28" s="21"/>
      <c r="AJ28" s="50"/>
      <c r="AK28" s="50"/>
      <c r="AL28" s="50"/>
    </row>
    <row r="29" spans="1:38" ht="15.6" x14ac:dyDescent="0.3">
      <c r="A29" s="21" t="s">
        <v>51</v>
      </c>
      <c r="B29" s="37" t="s">
        <v>52</v>
      </c>
      <c r="C29" s="21">
        <v>8221248</v>
      </c>
      <c r="D29" s="21" t="s">
        <v>37</v>
      </c>
      <c r="E29" s="21" t="s">
        <v>54</v>
      </c>
      <c r="F29" s="37" t="s">
        <v>55</v>
      </c>
      <c r="G29" s="20">
        <v>10</v>
      </c>
      <c r="H29" s="21" t="s">
        <v>53</v>
      </c>
      <c r="I29" s="20" t="s">
        <v>38</v>
      </c>
      <c r="J29" s="21" t="s">
        <v>39</v>
      </c>
      <c r="K29" s="18">
        <v>7.5</v>
      </c>
      <c r="L29" s="18" t="s">
        <v>40</v>
      </c>
      <c r="M29" s="19">
        <v>-1</v>
      </c>
      <c r="N29" s="19">
        <v>59782</v>
      </c>
      <c r="O29" s="21" t="s">
        <v>41</v>
      </c>
      <c r="P29" s="20" t="s">
        <v>42</v>
      </c>
      <c r="Q29" s="21" t="s">
        <v>43</v>
      </c>
      <c r="R29" s="22">
        <v>1</v>
      </c>
      <c r="S29" s="22">
        <v>0</v>
      </c>
      <c r="T29" s="22">
        <v>999036</v>
      </c>
      <c r="U29" s="22">
        <v>354436</v>
      </c>
      <c r="V29" s="30">
        <f t="shared" si="0"/>
        <v>1.0009649301927057</v>
      </c>
      <c r="W29" s="30">
        <f t="shared" si="1"/>
        <v>0</v>
      </c>
      <c r="X29" s="48">
        <v>7.29</v>
      </c>
      <c r="Y29" s="25"/>
      <c r="Z29" s="73"/>
      <c r="AA29" s="80"/>
      <c r="AB29" s="75"/>
      <c r="AC29" s="75"/>
      <c r="AD29" s="75"/>
      <c r="AE29" s="21"/>
      <c r="AF29" s="21"/>
      <c r="AG29" s="21"/>
      <c r="AH29" s="21"/>
      <c r="AI29" s="21"/>
      <c r="AJ29" s="50"/>
      <c r="AK29" s="50"/>
      <c r="AL29" s="50"/>
    </row>
    <row r="30" spans="1:38" ht="15.6" x14ac:dyDescent="0.3">
      <c r="A30" s="21" t="s">
        <v>51</v>
      </c>
      <c r="B30" s="37" t="s">
        <v>52</v>
      </c>
      <c r="C30" s="21">
        <v>8221248</v>
      </c>
      <c r="D30" s="21" t="s">
        <v>37</v>
      </c>
      <c r="E30" s="21" t="s">
        <v>54</v>
      </c>
      <c r="F30" s="37" t="s">
        <v>55</v>
      </c>
      <c r="G30" s="20">
        <v>10</v>
      </c>
      <c r="H30" s="21" t="s">
        <v>53</v>
      </c>
      <c r="I30" s="20" t="s">
        <v>38</v>
      </c>
      <c r="J30" s="21" t="s">
        <v>39</v>
      </c>
      <c r="K30" s="18">
        <v>7.5</v>
      </c>
      <c r="L30" s="18" t="s">
        <v>40</v>
      </c>
      <c r="M30" s="19">
        <v>-1</v>
      </c>
      <c r="N30" s="19">
        <v>59783</v>
      </c>
      <c r="O30" s="21" t="s">
        <v>41</v>
      </c>
      <c r="P30" s="20" t="s">
        <v>42</v>
      </c>
      <c r="Q30" s="21" t="s">
        <v>43</v>
      </c>
      <c r="R30" s="22">
        <v>3</v>
      </c>
      <c r="S30" s="22">
        <v>1</v>
      </c>
      <c r="T30" s="22">
        <v>1000727</v>
      </c>
      <c r="U30" s="22">
        <v>355563</v>
      </c>
      <c r="V30" s="30">
        <f t="shared" si="0"/>
        <v>2.9978205844351158</v>
      </c>
      <c r="W30" s="30">
        <f t="shared" si="1"/>
        <v>2.812441114514165</v>
      </c>
      <c r="X30" s="48">
        <v>6.11</v>
      </c>
      <c r="Y30" s="25"/>
      <c r="Z30" s="73"/>
      <c r="AA30" s="80"/>
      <c r="AB30" s="75"/>
      <c r="AC30" s="75"/>
      <c r="AD30" s="75"/>
      <c r="AE30" s="21"/>
      <c r="AF30" s="21"/>
      <c r="AG30" s="21"/>
      <c r="AH30" s="21"/>
      <c r="AI30" s="21"/>
      <c r="AJ30" s="50"/>
      <c r="AK30" s="50"/>
      <c r="AL30" s="50"/>
    </row>
    <row r="31" spans="1:38" ht="15.6" x14ac:dyDescent="0.3">
      <c r="A31" s="21" t="s">
        <v>51</v>
      </c>
      <c r="B31" s="37" t="s">
        <v>52</v>
      </c>
      <c r="C31" s="21">
        <v>8221248</v>
      </c>
      <c r="D31" s="21" t="s">
        <v>37</v>
      </c>
      <c r="E31" s="21" t="s">
        <v>54</v>
      </c>
      <c r="F31" s="37" t="s">
        <v>55</v>
      </c>
      <c r="G31" s="20">
        <v>10</v>
      </c>
      <c r="H31" s="21" t="s">
        <v>53</v>
      </c>
      <c r="I31" s="20" t="s">
        <v>38</v>
      </c>
      <c r="J31" s="21" t="s">
        <v>39</v>
      </c>
      <c r="K31" s="18">
        <v>7.5</v>
      </c>
      <c r="L31" s="18" t="s">
        <v>40</v>
      </c>
      <c r="M31" s="19">
        <v>-1</v>
      </c>
      <c r="N31" s="19">
        <v>59784</v>
      </c>
      <c r="O31" s="21" t="s">
        <v>41</v>
      </c>
      <c r="P31" s="20" t="s">
        <v>42</v>
      </c>
      <c r="Q31" s="21" t="s">
        <v>43</v>
      </c>
      <c r="R31" s="22">
        <v>0</v>
      </c>
      <c r="S31" s="22">
        <v>0</v>
      </c>
      <c r="T31" s="22">
        <v>1000190</v>
      </c>
      <c r="U31" s="22">
        <v>356380</v>
      </c>
      <c r="V31" s="30">
        <f t="shared" si="0"/>
        <v>0</v>
      </c>
      <c r="W31" s="30">
        <f t="shared" si="1"/>
        <v>0</v>
      </c>
      <c r="X31" s="48">
        <v>5.14</v>
      </c>
      <c r="Y31" s="25" t="s">
        <v>56</v>
      </c>
      <c r="Z31" s="73"/>
      <c r="AA31" s="80"/>
      <c r="AB31" s="75"/>
      <c r="AC31" s="75"/>
      <c r="AD31" s="75"/>
      <c r="AE31" s="21"/>
      <c r="AF31" s="21"/>
      <c r="AG31" s="21"/>
      <c r="AH31" s="21"/>
      <c r="AI31" s="21"/>
      <c r="AJ31" s="50"/>
      <c r="AK31" s="50"/>
      <c r="AL31" s="50"/>
    </row>
    <row r="32" spans="1:38" ht="15.6" x14ac:dyDescent="0.3">
      <c r="A32" s="21" t="s">
        <v>51</v>
      </c>
      <c r="B32" s="21" t="s">
        <v>52</v>
      </c>
      <c r="C32" s="21">
        <v>8221248</v>
      </c>
      <c r="D32" s="21" t="s">
        <v>37</v>
      </c>
      <c r="E32" s="21" t="s">
        <v>54</v>
      </c>
      <c r="F32" s="45" t="s">
        <v>55</v>
      </c>
      <c r="G32" s="20">
        <v>10</v>
      </c>
      <c r="H32" s="21" t="s">
        <v>53</v>
      </c>
      <c r="I32" s="20" t="s">
        <v>38</v>
      </c>
      <c r="J32" s="21" t="s">
        <v>39</v>
      </c>
      <c r="K32" s="18">
        <v>7.5</v>
      </c>
      <c r="L32" s="18" t="s">
        <v>40</v>
      </c>
      <c r="M32" s="19">
        <v>-1</v>
      </c>
      <c r="N32" s="19">
        <v>59785</v>
      </c>
      <c r="O32" s="21" t="s">
        <v>41</v>
      </c>
      <c r="P32" s="20" t="s">
        <v>42</v>
      </c>
      <c r="Q32" s="21" t="s">
        <v>43</v>
      </c>
      <c r="R32" s="22">
        <v>5</v>
      </c>
      <c r="S32" s="22">
        <v>1</v>
      </c>
      <c r="T32" s="22">
        <v>1000392</v>
      </c>
      <c r="U32" s="22">
        <v>350442</v>
      </c>
      <c r="V32" s="30">
        <f t="shared" si="0"/>
        <v>4.998040768018936</v>
      </c>
      <c r="W32" s="30">
        <f>S32/U32*1000000</f>
        <v>2.8535392447252326</v>
      </c>
      <c r="X32" s="48">
        <v>5.23</v>
      </c>
      <c r="Y32" s="25"/>
      <c r="Z32" s="73"/>
      <c r="AA32" s="80"/>
      <c r="AB32" s="75"/>
      <c r="AC32" s="75"/>
      <c r="AD32" s="75"/>
      <c r="AE32" s="21"/>
      <c r="AF32" s="51"/>
      <c r="AG32" s="21"/>
      <c r="AH32" s="51"/>
      <c r="AI32" s="51"/>
      <c r="AJ32" s="52"/>
      <c r="AK32" s="51"/>
      <c r="AL32" s="53"/>
    </row>
    <row r="33" spans="1:38" ht="15.6" x14ac:dyDescent="0.3">
      <c r="A33" s="21" t="s">
        <v>51</v>
      </c>
      <c r="B33" s="21" t="s">
        <v>52</v>
      </c>
      <c r="C33" s="21">
        <v>8221248</v>
      </c>
      <c r="D33" s="21" t="s">
        <v>37</v>
      </c>
      <c r="E33" s="21" t="s">
        <v>54</v>
      </c>
      <c r="F33" s="37" t="s">
        <v>55</v>
      </c>
      <c r="G33" s="20">
        <v>10</v>
      </c>
      <c r="H33" s="21" t="s">
        <v>53</v>
      </c>
      <c r="I33" s="20" t="s">
        <v>38</v>
      </c>
      <c r="J33" s="21" t="s">
        <v>39</v>
      </c>
      <c r="K33" s="18">
        <v>7.5</v>
      </c>
      <c r="L33" s="18" t="s">
        <v>40</v>
      </c>
      <c r="M33" s="19">
        <v>-1</v>
      </c>
      <c r="N33" s="19">
        <v>59786</v>
      </c>
      <c r="O33" s="21" t="s">
        <v>41</v>
      </c>
      <c r="P33" s="20" t="s">
        <v>42</v>
      </c>
      <c r="Q33" s="21" t="s">
        <v>43</v>
      </c>
      <c r="R33" s="22">
        <v>1</v>
      </c>
      <c r="S33" s="22">
        <v>1</v>
      </c>
      <c r="T33" s="22">
        <v>1000186</v>
      </c>
      <c r="U33" s="22">
        <v>356213</v>
      </c>
      <c r="V33" s="30">
        <f t="shared" si="0"/>
        <v>0.9998140345895663</v>
      </c>
      <c r="W33" s="30">
        <f t="shared" ref="W33:W35" si="6">S33/U33*1000000</f>
        <v>2.8073091099987928</v>
      </c>
      <c r="X33" s="48">
        <v>5.2</v>
      </c>
      <c r="Y33" s="25" t="s">
        <v>56</v>
      </c>
      <c r="Z33" s="73"/>
      <c r="AA33" s="80"/>
      <c r="AB33" s="75"/>
      <c r="AC33" s="75"/>
      <c r="AD33" s="75"/>
      <c r="AE33" s="20"/>
      <c r="AF33" s="20"/>
      <c r="AG33" s="20"/>
      <c r="AH33" s="20"/>
      <c r="AI33" s="20"/>
      <c r="AJ33" s="50"/>
      <c r="AK33" s="50"/>
      <c r="AL33" s="50"/>
    </row>
    <row r="34" spans="1:38" ht="15.6" x14ac:dyDescent="0.3">
      <c r="A34" s="21" t="s">
        <v>51</v>
      </c>
      <c r="B34" s="21" t="s">
        <v>52</v>
      </c>
      <c r="C34" s="21">
        <v>8221248</v>
      </c>
      <c r="D34" s="21" t="s">
        <v>37</v>
      </c>
      <c r="E34" s="21" t="s">
        <v>54</v>
      </c>
      <c r="F34" s="37" t="s">
        <v>55</v>
      </c>
      <c r="G34" s="20">
        <v>10</v>
      </c>
      <c r="H34" s="21" t="s">
        <v>53</v>
      </c>
      <c r="I34" s="20" t="s">
        <v>38</v>
      </c>
      <c r="J34" s="21" t="s">
        <v>39</v>
      </c>
      <c r="K34" s="18">
        <v>7.5</v>
      </c>
      <c r="L34" s="18" t="s">
        <v>40</v>
      </c>
      <c r="M34" s="19">
        <v>-1</v>
      </c>
      <c r="N34" s="19">
        <v>59787</v>
      </c>
      <c r="O34" s="21" t="s">
        <v>41</v>
      </c>
      <c r="P34" s="20" t="s">
        <v>42</v>
      </c>
      <c r="Q34" s="21" t="s">
        <v>43</v>
      </c>
      <c r="R34" s="22">
        <v>2</v>
      </c>
      <c r="S34" s="22">
        <v>0</v>
      </c>
      <c r="T34" s="22">
        <v>1000869</v>
      </c>
      <c r="U34" s="22">
        <v>355168</v>
      </c>
      <c r="V34" s="30">
        <f t="shared" si="0"/>
        <v>1.9982635090106697</v>
      </c>
      <c r="W34" s="30">
        <f t="shared" si="6"/>
        <v>0</v>
      </c>
      <c r="X34" s="48">
        <v>6.47</v>
      </c>
      <c r="Y34" s="25"/>
      <c r="Z34" s="73"/>
      <c r="AA34" s="80"/>
      <c r="AB34" s="75"/>
      <c r="AC34" s="75"/>
      <c r="AD34" s="75"/>
      <c r="AE34" s="20"/>
      <c r="AF34" s="20"/>
      <c r="AG34" s="20"/>
      <c r="AH34" s="20"/>
      <c r="AI34" s="20"/>
      <c r="AJ34" s="50"/>
      <c r="AK34" s="50"/>
      <c r="AL34" s="50"/>
    </row>
    <row r="35" spans="1:38" ht="15.6" x14ac:dyDescent="0.3">
      <c r="A35" s="21" t="s">
        <v>51</v>
      </c>
      <c r="B35" s="21" t="s">
        <v>52</v>
      </c>
      <c r="C35" s="21">
        <v>8221248</v>
      </c>
      <c r="D35" s="21" t="s">
        <v>37</v>
      </c>
      <c r="E35" s="21" t="s">
        <v>54</v>
      </c>
      <c r="F35" s="37" t="s">
        <v>55</v>
      </c>
      <c r="G35" s="20">
        <v>10</v>
      </c>
      <c r="H35" s="21" t="s">
        <v>53</v>
      </c>
      <c r="I35" s="20" t="s">
        <v>38</v>
      </c>
      <c r="J35" s="21" t="s">
        <v>39</v>
      </c>
      <c r="K35" s="18">
        <v>7.5</v>
      </c>
      <c r="L35" s="18" t="s">
        <v>40</v>
      </c>
      <c r="M35" s="19">
        <v>-1</v>
      </c>
      <c r="N35" s="19">
        <v>59788</v>
      </c>
      <c r="O35" s="21" t="s">
        <v>41</v>
      </c>
      <c r="P35" s="20" t="s">
        <v>42</v>
      </c>
      <c r="Q35" s="21" t="s">
        <v>43</v>
      </c>
      <c r="R35" s="22">
        <v>2</v>
      </c>
      <c r="S35" s="22">
        <v>0</v>
      </c>
      <c r="T35" s="22">
        <v>1000448</v>
      </c>
      <c r="U35" s="22">
        <v>357044</v>
      </c>
      <c r="V35" s="30">
        <f t="shared" si="0"/>
        <v>1.9991044012282497</v>
      </c>
      <c r="W35" s="30">
        <f t="shared" si="6"/>
        <v>0</v>
      </c>
      <c r="X35" s="48">
        <v>5.21</v>
      </c>
      <c r="Y35" s="25"/>
      <c r="Z35" s="73"/>
      <c r="AA35" s="80"/>
      <c r="AB35" s="75"/>
      <c r="AC35" s="75"/>
      <c r="AD35" s="75"/>
      <c r="AE35" s="20"/>
      <c r="AF35" s="20"/>
      <c r="AG35" s="20"/>
      <c r="AH35" s="20"/>
      <c r="AI35" s="20"/>
      <c r="AJ35" s="50"/>
      <c r="AK35" s="50"/>
      <c r="AL35" s="50"/>
    </row>
    <row r="36" spans="1:38" ht="16.2" thickBot="1" x14ac:dyDescent="0.35">
      <c r="A36" s="55" t="s">
        <v>51</v>
      </c>
      <c r="B36" s="55" t="s">
        <v>52</v>
      </c>
      <c r="C36" s="55">
        <v>8221248</v>
      </c>
      <c r="D36" s="55" t="s">
        <v>37</v>
      </c>
      <c r="E36" s="55" t="s">
        <v>54</v>
      </c>
      <c r="F36" s="56" t="s">
        <v>55</v>
      </c>
      <c r="G36" s="57">
        <v>10</v>
      </c>
      <c r="H36" s="55" t="s">
        <v>53</v>
      </c>
      <c r="I36" s="57" t="s">
        <v>38</v>
      </c>
      <c r="J36" s="55" t="s">
        <v>39</v>
      </c>
      <c r="K36" s="58">
        <v>7.5</v>
      </c>
      <c r="L36" s="58" t="s">
        <v>40</v>
      </c>
      <c r="M36" s="59">
        <v>-1</v>
      </c>
      <c r="N36" s="59">
        <v>59789</v>
      </c>
      <c r="O36" s="55" t="s">
        <v>41</v>
      </c>
      <c r="P36" s="57" t="s">
        <v>42</v>
      </c>
      <c r="Q36" s="55" t="s">
        <v>43</v>
      </c>
      <c r="R36" s="60">
        <v>0</v>
      </c>
      <c r="S36" s="60">
        <v>0</v>
      </c>
      <c r="T36" s="60">
        <v>1000560</v>
      </c>
      <c r="U36" s="60">
        <v>349957</v>
      </c>
      <c r="V36" s="61">
        <f t="shared" si="0"/>
        <v>0</v>
      </c>
      <c r="W36" s="61">
        <f t="shared" ref="W36:W91" si="7">S36/U36*1000000</f>
        <v>0</v>
      </c>
      <c r="X36" s="62">
        <v>4.72</v>
      </c>
      <c r="Y36" s="63"/>
      <c r="Z36" s="85"/>
      <c r="AA36" s="86"/>
      <c r="AB36" s="87"/>
      <c r="AC36" s="87"/>
      <c r="AD36" s="87"/>
      <c r="AE36" s="20"/>
      <c r="AF36" s="20"/>
      <c r="AG36" s="20"/>
      <c r="AH36" s="20"/>
      <c r="AI36" s="20"/>
      <c r="AJ36" s="50"/>
      <c r="AK36" s="50"/>
      <c r="AL36" s="50"/>
    </row>
    <row r="37" spans="1:38" ht="15.6" x14ac:dyDescent="0.3">
      <c r="A37" s="38" t="s">
        <v>51</v>
      </c>
      <c r="B37" s="38" t="s">
        <v>52</v>
      </c>
      <c r="C37" s="38">
        <v>8221248</v>
      </c>
      <c r="D37" s="38" t="s">
        <v>37</v>
      </c>
      <c r="E37" s="38" t="s">
        <v>54</v>
      </c>
      <c r="F37" s="39" t="s">
        <v>55</v>
      </c>
      <c r="G37" s="40">
        <v>5</v>
      </c>
      <c r="H37" s="38" t="s">
        <v>53</v>
      </c>
      <c r="I37" s="40" t="s">
        <v>38</v>
      </c>
      <c r="J37" s="38" t="s">
        <v>39</v>
      </c>
      <c r="K37" s="41">
        <v>0</v>
      </c>
      <c r="L37" s="41" t="s">
        <v>40</v>
      </c>
      <c r="M37" s="42">
        <v>15</v>
      </c>
      <c r="N37" s="42">
        <v>59755</v>
      </c>
      <c r="O37" s="38" t="s">
        <v>41</v>
      </c>
      <c r="P37" s="40" t="s">
        <v>42</v>
      </c>
      <c r="Q37" s="38" t="s">
        <v>43</v>
      </c>
      <c r="R37" s="43">
        <v>3</v>
      </c>
      <c r="S37" s="43">
        <v>0</v>
      </c>
      <c r="T37" s="43">
        <v>1005577</v>
      </c>
      <c r="U37" s="43">
        <v>361510</v>
      </c>
      <c r="V37" s="44">
        <f t="shared" si="0"/>
        <v>2.9833617912899757</v>
      </c>
      <c r="W37" s="44">
        <f t="shared" si="7"/>
        <v>0</v>
      </c>
      <c r="X37" s="49">
        <v>4.1399999999999997</v>
      </c>
      <c r="Y37" s="54"/>
      <c r="Z37" s="78">
        <v>0</v>
      </c>
      <c r="AA37" s="81">
        <v>15</v>
      </c>
      <c r="AB37" s="84">
        <f t="shared" ref="AB37" si="8">AVERAGE(V37:V41)</f>
        <v>3.395538385213392</v>
      </c>
      <c r="AC37" s="84">
        <f t="shared" ref="AC37" si="9">AVERAGE(W37:W41)</f>
        <v>2.7835202421256389</v>
      </c>
      <c r="AD37" s="84">
        <f t="shared" ref="AD37" si="10">AVERAGE(X37:X41)</f>
        <v>3.8079999999999998</v>
      </c>
    </row>
    <row r="38" spans="1:38" ht="15.6" x14ac:dyDescent="0.3">
      <c r="A38" s="38" t="s">
        <v>51</v>
      </c>
      <c r="B38" s="38" t="s">
        <v>52</v>
      </c>
      <c r="C38" s="38">
        <v>8221248</v>
      </c>
      <c r="D38" s="38" t="s">
        <v>37</v>
      </c>
      <c r="E38" s="38" t="s">
        <v>54</v>
      </c>
      <c r="F38" s="39" t="s">
        <v>55</v>
      </c>
      <c r="G38" s="40">
        <v>5</v>
      </c>
      <c r="H38" s="38" t="s">
        <v>53</v>
      </c>
      <c r="I38" s="40" t="s">
        <v>38</v>
      </c>
      <c r="J38" s="38" t="s">
        <v>39</v>
      </c>
      <c r="K38" s="41">
        <v>0</v>
      </c>
      <c r="L38" s="41" t="s">
        <v>40</v>
      </c>
      <c r="M38" s="42">
        <v>15</v>
      </c>
      <c r="N38" s="42">
        <v>59756</v>
      </c>
      <c r="O38" s="38" t="s">
        <v>41</v>
      </c>
      <c r="P38" s="40" t="s">
        <v>42</v>
      </c>
      <c r="Q38" s="38" t="s">
        <v>43</v>
      </c>
      <c r="R38" s="43">
        <v>3</v>
      </c>
      <c r="S38" s="43">
        <v>1</v>
      </c>
      <c r="T38" s="43">
        <v>1000122</v>
      </c>
      <c r="U38" s="43">
        <v>353807</v>
      </c>
      <c r="V38" s="44">
        <f t="shared" si="0"/>
        <v>2.999634044646553</v>
      </c>
      <c r="W38" s="44">
        <f t="shared" si="7"/>
        <v>2.8263997037933111</v>
      </c>
      <c r="X38" s="49">
        <v>3.21</v>
      </c>
      <c r="Y38" s="25"/>
      <c r="Z38" s="73"/>
      <c r="AA38" s="74"/>
      <c r="AB38" s="75"/>
      <c r="AC38" s="75"/>
      <c r="AD38" s="75"/>
    </row>
    <row r="39" spans="1:38" ht="15.6" x14ac:dyDescent="0.3">
      <c r="A39" s="38" t="s">
        <v>51</v>
      </c>
      <c r="B39" s="38" t="s">
        <v>52</v>
      </c>
      <c r="C39" s="38">
        <v>8221248</v>
      </c>
      <c r="D39" s="38" t="s">
        <v>37</v>
      </c>
      <c r="E39" s="38" t="s">
        <v>54</v>
      </c>
      <c r="F39" s="39" t="s">
        <v>55</v>
      </c>
      <c r="G39" s="40">
        <v>5</v>
      </c>
      <c r="H39" s="38" t="s">
        <v>53</v>
      </c>
      <c r="I39" s="40" t="s">
        <v>38</v>
      </c>
      <c r="J39" s="38" t="s">
        <v>39</v>
      </c>
      <c r="K39" s="41">
        <v>0</v>
      </c>
      <c r="L39" s="41" t="s">
        <v>40</v>
      </c>
      <c r="M39" s="42">
        <v>15</v>
      </c>
      <c r="N39" s="42">
        <v>59757</v>
      </c>
      <c r="O39" s="38" t="s">
        <v>41</v>
      </c>
      <c r="P39" s="40" t="s">
        <v>42</v>
      </c>
      <c r="Q39" s="38" t="s">
        <v>43</v>
      </c>
      <c r="R39" s="43">
        <v>4</v>
      </c>
      <c r="S39" s="43">
        <v>2</v>
      </c>
      <c r="T39" s="43">
        <v>1002833</v>
      </c>
      <c r="U39" s="43">
        <v>368335</v>
      </c>
      <c r="V39" s="44">
        <f t="shared" si="0"/>
        <v>3.9887000128635579</v>
      </c>
      <c r="W39" s="44">
        <f t="shared" si="7"/>
        <v>5.4298396839833298</v>
      </c>
      <c r="X39" s="49">
        <v>3.65</v>
      </c>
      <c r="Y39" s="25"/>
      <c r="Z39" s="73"/>
      <c r="AA39" s="74"/>
      <c r="AB39" s="75"/>
      <c r="AC39" s="75"/>
      <c r="AD39" s="75"/>
    </row>
    <row r="40" spans="1:38" ht="15.6" x14ac:dyDescent="0.3">
      <c r="A40" s="38" t="s">
        <v>51</v>
      </c>
      <c r="B40" s="38" t="s">
        <v>52</v>
      </c>
      <c r="C40" s="38">
        <v>8221248</v>
      </c>
      <c r="D40" s="38" t="s">
        <v>37</v>
      </c>
      <c r="E40" s="38" t="s">
        <v>54</v>
      </c>
      <c r="F40" s="39" t="s">
        <v>55</v>
      </c>
      <c r="G40" s="40">
        <v>5</v>
      </c>
      <c r="H40" s="38" t="s">
        <v>53</v>
      </c>
      <c r="I40" s="40" t="s">
        <v>38</v>
      </c>
      <c r="J40" s="38" t="s">
        <v>39</v>
      </c>
      <c r="K40" s="41">
        <v>0</v>
      </c>
      <c r="L40" s="41" t="s">
        <v>40</v>
      </c>
      <c r="M40" s="42">
        <v>15</v>
      </c>
      <c r="N40" s="42">
        <v>59758</v>
      </c>
      <c r="O40" s="38" t="s">
        <v>41</v>
      </c>
      <c r="P40" s="40" t="s">
        <v>42</v>
      </c>
      <c r="Q40" s="38" t="s">
        <v>43</v>
      </c>
      <c r="R40" s="43">
        <v>2</v>
      </c>
      <c r="S40" s="43">
        <v>1</v>
      </c>
      <c r="T40" s="43">
        <v>1008180</v>
      </c>
      <c r="U40" s="43">
        <v>364664</v>
      </c>
      <c r="V40" s="44">
        <f t="shared" si="0"/>
        <v>1.9837727389950206</v>
      </c>
      <c r="W40" s="44">
        <f t="shared" si="7"/>
        <v>2.7422504003685586</v>
      </c>
      <c r="X40" s="49">
        <v>4.2699999999999996</v>
      </c>
      <c r="Y40" s="25"/>
      <c r="Z40" s="73"/>
      <c r="AA40" s="74"/>
      <c r="AB40" s="75"/>
      <c r="AC40" s="75"/>
      <c r="AD40" s="75"/>
    </row>
    <row r="41" spans="1:38" ht="15.6" x14ac:dyDescent="0.3">
      <c r="A41" s="38" t="s">
        <v>51</v>
      </c>
      <c r="B41" s="38" t="s">
        <v>52</v>
      </c>
      <c r="C41" s="38">
        <v>8221248</v>
      </c>
      <c r="D41" s="38" t="s">
        <v>37</v>
      </c>
      <c r="E41" s="38" t="s">
        <v>54</v>
      </c>
      <c r="F41" s="39" t="s">
        <v>55</v>
      </c>
      <c r="G41" s="40">
        <v>5</v>
      </c>
      <c r="H41" s="38" t="s">
        <v>53</v>
      </c>
      <c r="I41" s="40" t="s">
        <v>38</v>
      </c>
      <c r="J41" s="38" t="s">
        <v>39</v>
      </c>
      <c r="K41" s="41">
        <v>0</v>
      </c>
      <c r="L41" s="41" t="s">
        <v>40</v>
      </c>
      <c r="M41" s="42">
        <v>15</v>
      </c>
      <c r="N41" s="42">
        <v>59759</v>
      </c>
      <c r="O41" s="38" t="s">
        <v>41</v>
      </c>
      <c r="P41" s="40" t="s">
        <v>42</v>
      </c>
      <c r="Q41" s="38" t="s">
        <v>43</v>
      </c>
      <c r="R41" s="43">
        <v>5</v>
      </c>
      <c r="S41" s="43">
        <v>1</v>
      </c>
      <c r="T41" s="43">
        <v>995575</v>
      </c>
      <c r="U41" s="43">
        <v>342570</v>
      </c>
      <c r="V41" s="44">
        <f t="shared" si="0"/>
        <v>5.0222233382718535</v>
      </c>
      <c r="W41" s="44">
        <f t="shared" si="7"/>
        <v>2.9191114224829962</v>
      </c>
      <c r="X41" s="49">
        <v>3.77</v>
      </c>
      <c r="Y41" s="25"/>
      <c r="Z41" s="73"/>
      <c r="AA41" s="74"/>
      <c r="AB41" s="75"/>
      <c r="AC41" s="75"/>
      <c r="AD41" s="75"/>
    </row>
    <row r="42" spans="1:38" ht="15.6" x14ac:dyDescent="0.3">
      <c r="A42" s="21" t="s">
        <v>51</v>
      </c>
      <c r="B42" s="21" t="s">
        <v>52</v>
      </c>
      <c r="C42" s="21">
        <v>8221248</v>
      </c>
      <c r="D42" s="21" t="s">
        <v>37</v>
      </c>
      <c r="E42" s="21" t="s">
        <v>54</v>
      </c>
      <c r="F42" s="37" t="s">
        <v>55</v>
      </c>
      <c r="G42" s="20">
        <v>5</v>
      </c>
      <c r="H42" s="21" t="s">
        <v>53</v>
      </c>
      <c r="I42" s="20" t="s">
        <v>38</v>
      </c>
      <c r="J42" s="21" t="s">
        <v>39</v>
      </c>
      <c r="K42" s="18">
        <v>1.25</v>
      </c>
      <c r="L42" s="18" t="s">
        <v>40</v>
      </c>
      <c r="M42" s="19">
        <v>15</v>
      </c>
      <c r="N42" s="19">
        <v>59760</v>
      </c>
      <c r="O42" s="21" t="s">
        <v>41</v>
      </c>
      <c r="P42" s="20" t="s">
        <v>42</v>
      </c>
      <c r="Q42" s="21" t="s">
        <v>43</v>
      </c>
      <c r="R42" s="22">
        <v>3</v>
      </c>
      <c r="S42" s="22">
        <v>1</v>
      </c>
      <c r="T42" s="22">
        <v>1003604</v>
      </c>
      <c r="U42" s="22">
        <v>351782</v>
      </c>
      <c r="V42" s="30">
        <f t="shared" si="0"/>
        <v>2.9892268265172319</v>
      </c>
      <c r="W42" s="30">
        <f t="shared" si="7"/>
        <v>2.8426696078821543</v>
      </c>
      <c r="X42" s="48">
        <v>3.72</v>
      </c>
      <c r="Y42" s="25"/>
      <c r="Z42" s="73">
        <v>1.25</v>
      </c>
      <c r="AA42" s="74">
        <v>15</v>
      </c>
      <c r="AB42" s="75">
        <f t="shared" ref="AB42" si="11">AVERAGE(V42:V46)</f>
        <v>2.9884792053717106</v>
      </c>
      <c r="AC42" s="75">
        <f t="shared" ref="AC42" si="12">AVERAGE(W42:W46)</f>
        <v>8.3819241486614935</v>
      </c>
      <c r="AD42" s="75">
        <f t="shared" ref="AD42" si="13">AVERAGE(X42:X46)</f>
        <v>3.6239999999999997</v>
      </c>
    </row>
    <row r="43" spans="1:38" ht="15.6" x14ac:dyDescent="0.3">
      <c r="A43" s="21" t="s">
        <v>51</v>
      </c>
      <c r="B43" s="21" t="s">
        <v>52</v>
      </c>
      <c r="C43" s="21">
        <v>8221248</v>
      </c>
      <c r="D43" s="21" t="s">
        <v>37</v>
      </c>
      <c r="E43" s="21" t="s">
        <v>54</v>
      </c>
      <c r="F43" s="37" t="s">
        <v>55</v>
      </c>
      <c r="G43" s="20">
        <v>5</v>
      </c>
      <c r="H43" s="21" t="s">
        <v>53</v>
      </c>
      <c r="I43" s="20" t="s">
        <v>38</v>
      </c>
      <c r="J43" s="21" t="s">
        <v>39</v>
      </c>
      <c r="K43" s="18">
        <v>1.25</v>
      </c>
      <c r="L43" s="18" t="s">
        <v>40</v>
      </c>
      <c r="M43" s="19">
        <v>15</v>
      </c>
      <c r="N43" s="19">
        <v>59761</v>
      </c>
      <c r="O43" s="21" t="s">
        <v>41</v>
      </c>
      <c r="P43" s="20" t="s">
        <v>42</v>
      </c>
      <c r="Q43" s="21" t="s">
        <v>43</v>
      </c>
      <c r="R43" s="22">
        <v>1</v>
      </c>
      <c r="S43" s="22">
        <v>6</v>
      </c>
      <c r="T43" s="22">
        <v>1000455</v>
      </c>
      <c r="U43" s="22">
        <v>352563</v>
      </c>
      <c r="V43" s="30">
        <f t="shared" si="0"/>
        <v>0.99954520693084647</v>
      </c>
      <c r="W43" s="30">
        <f t="shared" si="7"/>
        <v>17.018235038844121</v>
      </c>
      <c r="X43" s="48">
        <v>3.48</v>
      </c>
      <c r="Y43" s="25"/>
      <c r="Z43" s="73"/>
      <c r="AA43" s="74"/>
      <c r="AB43" s="75"/>
      <c r="AC43" s="75"/>
      <c r="AD43" s="75"/>
    </row>
    <row r="44" spans="1:38" ht="15.6" x14ac:dyDescent="0.3">
      <c r="A44" s="21" t="s">
        <v>51</v>
      </c>
      <c r="B44" s="21" t="s">
        <v>52</v>
      </c>
      <c r="C44" s="21">
        <v>8221248</v>
      </c>
      <c r="D44" s="21" t="s">
        <v>37</v>
      </c>
      <c r="E44" s="21" t="s">
        <v>54</v>
      </c>
      <c r="F44" s="37" t="s">
        <v>55</v>
      </c>
      <c r="G44" s="20">
        <v>5</v>
      </c>
      <c r="H44" s="21" t="s">
        <v>53</v>
      </c>
      <c r="I44" s="20" t="s">
        <v>38</v>
      </c>
      <c r="J44" s="21" t="s">
        <v>39</v>
      </c>
      <c r="K44" s="18">
        <v>1.25</v>
      </c>
      <c r="L44" s="18" t="s">
        <v>40</v>
      </c>
      <c r="M44" s="19">
        <v>15</v>
      </c>
      <c r="N44" s="19">
        <v>59762</v>
      </c>
      <c r="O44" s="21" t="s">
        <v>41</v>
      </c>
      <c r="P44" s="20" t="s">
        <v>42</v>
      </c>
      <c r="Q44" s="21" t="s">
        <v>43</v>
      </c>
      <c r="R44" s="22">
        <v>4</v>
      </c>
      <c r="S44" s="22">
        <v>4</v>
      </c>
      <c r="T44" s="22">
        <v>1009398</v>
      </c>
      <c r="U44" s="22">
        <v>370673</v>
      </c>
      <c r="V44" s="30">
        <f t="shared" si="0"/>
        <v>3.962758000313058</v>
      </c>
      <c r="W44" s="30">
        <f t="shared" si="7"/>
        <v>10.791182524759019</v>
      </c>
      <c r="X44" s="48">
        <v>3.48</v>
      </c>
      <c r="Y44" s="25"/>
      <c r="Z44" s="73"/>
      <c r="AA44" s="74"/>
      <c r="AB44" s="75"/>
      <c r="AC44" s="75"/>
      <c r="AD44" s="75"/>
    </row>
    <row r="45" spans="1:38" ht="15.6" x14ac:dyDescent="0.3">
      <c r="A45" s="21" t="s">
        <v>51</v>
      </c>
      <c r="B45" s="21" t="s">
        <v>52</v>
      </c>
      <c r="C45" s="21">
        <v>8221248</v>
      </c>
      <c r="D45" s="21" t="s">
        <v>37</v>
      </c>
      <c r="E45" s="21" t="s">
        <v>54</v>
      </c>
      <c r="F45" s="37" t="s">
        <v>55</v>
      </c>
      <c r="G45" s="20">
        <v>5</v>
      </c>
      <c r="H45" s="21" t="s">
        <v>53</v>
      </c>
      <c r="I45" s="20" t="s">
        <v>38</v>
      </c>
      <c r="J45" s="21" t="s">
        <v>39</v>
      </c>
      <c r="K45" s="18">
        <v>1.25</v>
      </c>
      <c r="L45" s="18" t="s">
        <v>40</v>
      </c>
      <c r="M45" s="19">
        <v>15</v>
      </c>
      <c r="N45" s="19">
        <v>59763</v>
      </c>
      <c r="O45" s="21" t="s">
        <v>41</v>
      </c>
      <c r="P45" s="20" t="s">
        <v>42</v>
      </c>
      <c r="Q45" s="21" t="s">
        <v>43</v>
      </c>
      <c r="R45" s="22">
        <v>2</v>
      </c>
      <c r="S45" s="22">
        <v>1</v>
      </c>
      <c r="T45" s="22">
        <v>1000449</v>
      </c>
      <c r="U45" s="22">
        <v>351109</v>
      </c>
      <c r="V45" s="30">
        <f t="shared" si="0"/>
        <v>1.9991024030210436</v>
      </c>
      <c r="W45" s="30">
        <f t="shared" si="7"/>
        <v>2.8481183905852601</v>
      </c>
      <c r="X45" s="48">
        <v>3.7</v>
      </c>
      <c r="Y45" s="25"/>
      <c r="Z45" s="73"/>
      <c r="AA45" s="74"/>
      <c r="AB45" s="75"/>
      <c r="AC45" s="75"/>
      <c r="AD45" s="75"/>
    </row>
    <row r="46" spans="1:38" ht="15.6" x14ac:dyDescent="0.3">
      <c r="A46" s="21" t="s">
        <v>51</v>
      </c>
      <c r="B46" s="21" t="s">
        <v>52</v>
      </c>
      <c r="C46" s="21">
        <v>8221248</v>
      </c>
      <c r="D46" s="21" t="s">
        <v>37</v>
      </c>
      <c r="E46" s="21" t="s">
        <v>54</v>
      </c>
      <c r="F46" s="37" t="s">
        <v>55</v>
      </c>
      <c r="G46" s="20">
        <v>5</v>
      </c>
      <c r="H46" s="21" t="s">
        <v>53</v>
      </c>
      <c r="I46" s="20" t="s">
        <v>38</v>
      </c>
      <c r="J46" s="21" t="s">
        <v>39</v>
      </c>
      <c r="K46" s="18">
        <v>1.25</v>
      </c>
      <c r="L46" s="18" t="s">
        <v>40</v>
      </c>
      <c r="M46" s="19">
        <v>15</v>
      </c>
      <c r="N46" s="19">
        <v>59764</v>
      </c>
      <c r="O46" s="21" t="s">
        <v>41</v>
      </c>
      <c r="P46" s="20" t="s">
        <v>42</v>
      </c>
      <c r="Q46" s="21" t="s">
        <v>43</v>
      </c>
      <c r="R46" s="22">
        <v>5</v>
      </c>
      <c r="S46" s="22">
        <v>3</v>
      </c>
      <c r="T46" s="22">
        <v>1001650</v>
      </c>
      <c r="U46" s="22">
        <v>356743</v>
      </c>
      <c r="V46" s="30">
        <f t="shared" si="0"/>
        <v>4.9917635900763742</v>
      </c>
      <c r="W46" s="30">
        <f t="shared" si="7"/>
        <v>8.4094151812369127</v>
      </c>
      <c r="X46" s="48">
        <v>3.74</v>
      </c>
      <c r="Y46" s="25"/>
      <c r="Z46" s="73"/>
      <c r="AA46" s="74"/>
      <c r="AB46" s="75"/>
      <c r="AC46" s="75"/>
      <c r="AD46" s="75"/>
    </row>
    <row r="47" spans="1:38" ht="15.6" x14ac:dyDescent="0.3">
      <c r="A47" s="38" t="s">
        <v>51</v>
      </c>
      <c r="B47" s="38" t="s">
        <v>52</v>
      </c>
      <c r="C47" s="38">
        <v>8221248</v>
      </c>
      <c r="D47" s="38" t="s">
        <v>37</v>
      </c>
      <c r="E47" s="38" t="s">
        <v>54</v>
      </c>
      <c r="F47" s="39" t="s">
        <v>55</v>
      </c>
      <c r="G47" s="40">
        <v>5</v>
      </c>
      <c r="H47" s="38" t="s">
        <v>53</v>
      </c>
      <c r="I47" s="40" t="s">
        <v>38</v>
      </c>
      <c r="J47" s="38" t="s">
        <v>39</v>
      </c>
      <c r="K47" s="41">
        <v>2.5</v>
      </c>
      <c r="L47" s="41" t="s">
        <v>40</v>
      </c>
      <c r="M47" s="42">
        <v>15</v>
      </c>
      <c r="N47" s="42">
        <v>59765</v>
      </c>
      <c r="O47" s="38" t="s">
        <v>41</v>
      </c>
      <c r="P47" s="40" t="s">
        <v>42</v>
      </c>
      <c r="Q47" s="38" t="s">
        <v>43</v>
      </c>
      <c r="R47" s="43">
        <v>3</v>
      </c>
      <c r="S47" s="43">
        <v>2</v>
      </c>
      <c r="T47" s="43">
        <v>1001847</v>
      </c>
      <c r="U47" s="43">
        <v>353788</v>
      </c>
      <c r="V47" s="44">
        <f t="shared" si="0"/>
        <v>2.9944692153592314</v>
      </c>
      <c r="W47" s="44">
        <f t="shared" si="7"/>
        <v>5.6531029882302395</v>
      </c>
      <c r="X47" s="49">
        <v>3.66</v>
      </c>
      <c r="Y47" s="25"/>
      <c r="Z47" s="73">
        <v>2.5</v>
      </c>
      <c r="AA47" s="74">
        <v>15</v>
      </c>
      <c r="AB47" s="75">
        <f t="shared" ref="AB47" si="14">AVERAGE(V47:V51)</f>
        <v>3.3929710857712556</v>
      </c>
      <c r="AC47" s="75">
        <f t="shared" ref="AC47" si="15">AVERAGE(W47:W51)</f>
        <v>7.4098789217336289</v>
      </c>
      <c r="AD47" s="75">
        <f t="shared" ref="AD47" si="16">AVERAGE(X47:X51)</f>
        <v>3.6040000000000001</v>
      </c>
    </row>
    <row r="48" spans="1:38" ht="15.6" x14ac:dyDescent="0.3">
      <c r="A48" s="38" t="s">
        <v>51</v>
      </c>
      <c r="B48" s="38" t="s">
        <v>52</v>
      </c>
      <c r="C48" s="38">
        <v>8221248</v>
      </c>
      <c r="D48" s="38" t="s">
        <v>37</v>
      </c>
      <c r="E48" s="38" t="s">
        <v>54</v>
      </c>
      <c r="F48" s="39" t="s">
        <v>55</v>
      </c>
      <c r="G48" s="40">
        <v>5</v>
      </c>
      <c r="H48" s="38" t="s">
        <v>53</v>
      </c>
      <c r="I48" s="40" t="s">
        <v>38</v>
      </c>
      <c r="J48" s="38" t="s">
        <v>39</v>
      </c>
      <c r="K48" s="41">
        <v>2.5</v>
      </c>
      <c r="L48" s="41" t="s">
        <v>40</v>
      </c>
      <c r="M48" s="42">
        <v>15</v>
      </c>
      <c r="N48" s="42">
        <v>59766</v>
      </c>
      <c r="O48" s="38" t="s">
        <v>41</v>
      </c>
      <c r="P48" s="40" t="s">
        <v>42</v>
      </c>
      <c r="Q48" s="38" t="s">
        <v>43</v>
      </c>
      <c r="R48" s="43">
        <v>3</v>
      </c>
      <c r="S48" s="43">
        <v>6</v>
      </c>
      <c r="T48" s="43">
        <v>1003711</v>
      </c>
      <c r="U48" s="43">
        <v>345003</v>
      </c>
      <c r="V48" s="44">
        <f t="shared" si="0"/>
        <v>2.9889081618115174</v>
      </c>
      <c r="W48" s="44">
        <f t="shared" si="7"/>
        <v>17.391153120407651</v>
      </c>
      <c r="X48" s="49">
        <v>4.03</v>
      </c>
      <c r="Y48" s="25"/>
      <c r="Z48" s="73"/>
      <c r="AA48" s="74"/>
      <c r="AB48" s="75"/>
      <c r="AC48" s="75"/>
      <c r="AD48" s="75"/>
    </row>
    <row r="49" spans="1:30" ht="15.6" x14ac:dyDescent="0.3">
      <c r="A49" s="38" t="s">
        <v>51</v>
      </c>
      <c r="B49" s="38" t="s">
        <v>52</v>
      </c>
      <c r="C49" s="38">
        <v>8221248</v>
      </c>
      <c r="D49" s="38" t="s">
        <v>37</v>
      </c>
      <c r="E49" s="38" t="s">
        <v>54</v>
      </c>
      <c r="F49" s="39" t="s">
        <v>55</v>
      </c>
      <c r="G49" s="40">
        <v>5</v>
      </c>
      <c r="H49" s="38" t="s">
        <v>53</v>
      </c>
      <c r="I49" s="40" t="s">
        <v>38</v>
      </c>
      <c r="J49" s="38" t="s">
        <v>39</v>
      </c>
      <c r="K49" s="41">
        <v>2.5</v>
      </c>
      <c r="L49" s="41" t="s">
        <v>40</v>
      </c>
      <c r="M49" s="42">
        <v>15</v>
      </c>
      <c r="N49" s="42">
        <v>59767</v>
      </c>
      <c r="O49" s="38" t="s">
        <v>41</v>
      </c>
      <c r="P49" s="40" t="s">
        <v>42</v>
      </c>
      <c r="Q49" s="38" t="s">
        <v>43</v>
      </c>
      <c r="R49" s="43">
        <v>4</v>
      </c>
      <c r="S49" s="43">
        <v>1</v>
      </c>
      <c r="T49" s="43">
        <v>1000585</v>
      </c>
      <c r="U49" s="43">
        <v>352560</v>
      </c>
      <c r="V49" s="44">
        <f t="shared" si="0"/>
        <v>3.9976613680996613</v>
      </c>
      <c r="W49" s="44">
        <f t="shared" si="7"/>
        <v>2.8363966417063766</v>
      </c>
      <c r="X49" s="49">
        <v>3.74</v>
      </c>
      <c r="Y49" s="25"/>
      <c r="Z49" s="73"/>
      <c r="AA49" s="74"/>
      <c r="AB49" s="75"/>
      <c r="AC49" s="75"/>
      <c r="AD49" s="75"/>
    </row>
    <row r="50" spans="1:30" ht="15.6" x14ac:dyDescent="0.3">
      <c r="A50" s="38" t="s">
        <v>51</v>
      </c>
      <c r="B50" s="38" t="s">
        <v>52</v>
      </c>
      <c r="C50" s="38">
        <v>8221248</v>
      </c>
      <c r="D50" s="38" t="s">
        <v>37</v>
      </c>
      <c r="E50" s="38" t="s">
        <v>54</v>
      </c>
      <c r="F50" s="39" t="s">
        <v>55</v>
      </c>
      <c r="G50" s="40">
        <v>5</v>
      </c>
      <c r="H50" s="38" t="s">
        <v>53</v>
      </c>
      <c r="I50" s="40" t="s">
        <v>38</v>
      </c>
      <c r="J50" s="38" t="s">
        <v>39</v>
      </c>
      <c r="K50" s="41">
        <v>2.5</v>
      </c>
      <c r="L50" s="41" t="s">
        <v>40</v>
      </c>
      <c r="M50" s="42">
        <v>15</v>
      </c>
      <c r="N50" s="42">
        <v>59768</v>
      </c>
      <c r="O50" s="38" t="s">
        <v>41</v>
      </c>
      <c r="P50" s="40" t="s">
        <v>42</v>
      </c>
      <c r="Q50" s="38" t="s">
        <v>43</v>
      </c>
      <c r="R50" s="43">
        <v>5</v>
      </c>
      <c r="S50" s="43">
        <v>2</v>
      </c>
      <c r="T50" s="43">
        <v>1002215</v>
      </c>
      <c r="U50" s="43">
        <v>359012</v>
      </c>
      <c r="V50" s="44">
        <f t="shared" si="0"/>
        <v>4.9889494769086467</v>
      </c>
      <c r="W50" s="44">
        <f t="shared" si="7"/>
        <v>5.5708444285984875</v>
      </c>
      <c r="X50" s="49">
        <v>3.45</v>
      </c>
      <c r="Y50" s="25"/>
      <c r="Z50" s="73"/>
      <c r="AA50" s="74"/>
      <c r="AB50" s="75"/>
      <c r="AC50" s="75"/>
      <c r="AD50" s="75"/>
    </row>
    <row r="51" spans="1:30" ht="15.6" x14ac:dyDescent="0.3">
      <c r="A51" s="38" t="s">
        <v>51</v>
      </c>
      <c r="B51" s="38" t="s">
        <v>52</v>
      </c>
      <c r="C51" s="38">
        <v>8221248</v>
      </c>
      <c r="D51" s="38" t="s">
        <v>37</v>
      </c>
      <c r="E51" s="38" t="s">
        <v>54</v>
      </c>
      <c r="F51" s="39" t="s">
        <v>55</v>
      </c>
      <c r="G51" s="40">
        <v>5</v>
      </c>
      <c r="H51" s="38" t="s">
        <v>53</v>
      </c>
      <c r="I51" s="40" t="s">
        <v>38</v>
      </c>
      <c r="J51" s="38" t="s">
        <v>39</v>
      </c>
      <c r="K51" s="41">
        <v>2.5</v>
      </c>
      <c r="L51" s="41" t="s">
        <v>40</v>
      </c>
      <c r="M51" s="42">
        <v>15</v>
      </c>
      <c r="N51" s="42">
        <v>59769</v>
      </c>
      <c r="O51" s="38" t="s">
        <v>41</v>
      </c>
      <c r="P51" s="40" t="s">
        <v>42</v>
      </c>
      <c r="Q51" s="38" t="s">
        <v>43</v>
      </c>
      <c r="R51" s="43">
        <v>2</v>
      </c>
      <c r="S51" s="43">
        <v>2</v>
      </c>
      <c r="T51" s="43">
        <v>1002573</v>
      </c>
      <c r="U51" s="43">
        <v>357277</v>
      </c>
      <c r="V51" s="44">
        <f t="shared" si="0"/>
        <v>1.9948672066772193</v>
      </c>
      <c r="W51" s="44">
        <f t="shared" si="7"/>
        <v>5.5978974297253945</v>
      </c>
      <c r="X51" s="49">
        <v>3.14</v>
      </c>
      <c r="Y51" s="25"/>
      <c r="Z51" s="73"/>
      <c r="AA51" s="74"/>
      <c r="AB51" s="75"/>
      <c r="AC51" s="75"/>
      <c r="AD51" s="75"/>
    </row>
    <row r="52" spans="1:30" ht="15.6" x14ac:dyDescent="0.3">
      <c r="A52" s="21" t="s">
        <v>51</v>
      </c>
      <c r="B52" s="21" t="s">
        <v>52</v>
      </c>
      <c r="C52" s="21">
        <v>8221248</v>
      </c>
      <c r="D52" s="21" t="s">
        <v>37</v>
      </c>
      <c r="E52" s="21" t="s">
        <v>54</v>
      </c>
      <c r="F52" s="37" t="s">
        <v>55</v>
      </c>
      <c r="G52" s="20">
        <v>4</v>
      </c>
      <c r="H52" s="21" t="s">
        <v>53</v>
      </c>
      <c r="I52" s="20" t="s">
        <v>38</v>
      </c>
      <c r="J52" s="21" t="s">
        <v>39</v>
      </c>
      <c r="K52" s="18">
        <v>3.75</v>
      </c>
      <c r="L52" s="18" t="s">
        <v>40</v>
      </c>
      <c r="M52" s="19">
        <v>15</v>
      </c>
      <c r="N52" s="19">
        <v>59770</v>
      </c>
      <c r="O52" s="21" t="s">
        <v>41</v>
      </c>
      <c r="P52" s="20" t="s">
        <v>42</v>
      </c>
      <c r="Q52" s="21" t="s">
        <v>43</v>
      </c>
      <c r="R52" s="22">
        <v>6</v>
      </c>
      <c r="S52" s="22">
        <v>5</v>
      </c>
      <c r="T52" s="22">
        <v>1001582</v>
      </c>
      <c r="U52" s="22">
        <v>366325</v>
      </c>
      <c r="V52" s="30">
        <f t="shared" si="0"/>
        <v>5.9905229926256665</v>
      </c>
      <c r="W52" s="30">
        <f t="shared" si="7"/>
        <v>13.649082099228828</v>
      </c>
      <c r="X52" s="48">
        <v>3.49</v>
      </c>
      <c r="Y52" s="25"/>
      <c r="Z52" s="76">
        <v>3.75</v>
      </c>
      <c r="AA52" s="79">
        <v>15</v>
      </c>
      <c r="AB52" s="82">
        <f>AVERAGE(V52:V55)</f>
        <v>4.4944198879665525</v>
      </c>
      <c r="AC52" s="82">
        <f t="shared" ref="AC52" si="17">AVERAGE(W52:W55)</f>
        <v>11.20025885688251</v>
      </c>
      <c r="AD52" s="82">
        <f t="shared" ref="AD52" si="18">AVERAGE(X52:X55)</f>
        <v>3.24</v>
      </c>
    </row>
    <row r="53" spans="1:30" ht="15.6" x14ac:dyDescent="0.3">
      <c r="A53" s="21" t="s">
        <v>51</v>
      </c>
      <c r="B53" s="21" t="s">
        <v>52</v>
      </c>
      <c r="C53" s="21">
        <v>8221248</v>
      </c>
      <c r="D53" s="21" t="s">
        <v>37</v>
      </c>
      <c r="E53" s="21" t="s">
        <v>54</v>
      </c>
      <c r="F53" s="37" t="s">
        <v>55</v>
      </c>
      <c r="G53" s="20">
        <v>4</v>
      </c>
      <c r="H53" s="21" t="s">
        <v>53</v>
      </c>
      <c r="I53" s="20" t="s">
        <v>38</v>
      </c>
      <c r="J53" s="21" t="s">
        <v>39</v>
      </c>
      <c r="K53" s="18">
        <v>3.75</v>
      </c>
      <c r="L53" s="18" t="s">
        <v>40</v>
      </c>
      <c r="M53" s="19">
        <v>15</v>
      </c>
      <c r="N53" s="19">
        <v>59771</v>
      </c>
      <c r="O53" s="21" t="s">
        <v>41</v>
      </c>
      <c r="P53" s="20" t="s">
        <v>42</v>
      </c>
      <c r="Q53" s="21" t="s">
        <v>43</v>
      </c>
      <c r="R53" s="22">
        <v>2</v>
      </c>
      <c r="S53" s="22">
        <v>0</v>
      </c>
      <c r="T53" s="22">
        <v>998955</v>
      </c>
      <c r="U53" s="22">
        <v>350501</v>
      </c>
      <c r="V53" s="30">
        <f t="shared" si="0"/>
        <v>2.0020921863347199</v>
      </c>
      <c r="W53" s="30">
        <f t="shared" si="7"/>
        <v>0</v>
      </c>
      <c r="X53" s="48">
        <v>2.34</v>
      </c>
      <c r="Y53" s="25"/>
      <c r="Z53" s="77"/>
      <c r="AA53" s="80"/>
      <c r="AB53" s="83"/>
      <c r="AC53" s="83"/>
      <c r="AD53" s="83"/>
    </row>
    <row r="54" spans="1:30" ht="15.6" x14ac:dyDescent="0.3">
      <c r="A54" s="21" t="s">
        <v>51</v>
      </c>
      <c r="B54" s="21" t="s">
        <v>52</v>
      </c>
      <c r="C54" s="21">
        <v>8221248</v>
      </c>
      <c r="D54" s="21" t="s">
        <v>37</v>
      </c>
      <c r="E54" s="21" t="s">
        <v>54</v>
      </c>
      <c r="F54" s="37" t="s">
        <v>55</v>
      </c>
      <c r="G54" s="20">
        <v>4</v>
      </c>
      <c r="H54" s="21" t="s">
        <v>53</v>
      </c>
      <c r="I54" s="20" t="s">
        <v>38</v>
      </c>
      <c r="J54" s="21" t="s">
        <v>39</v>
      </c>
      <c r="K54" s="18">
        <v>3.75</v>
      </c>
      <c r="L54" s="18" t="s">
        <v>40</v>
      </c>
      <c r="M54" s="19">
        <v>15</v>
      </c>
      <c r="N54" s="19">
        <v>59772</v>
      </c>
      <c r="O54" s="21" t="s">
        <v>41</v>
      </c>
      <c r="P54" s="20" t="s">
        <v>42</v>
      </c>
      <c r="Q54" s="21" t="s">
        <v>43</v>
      </c>
      <c r="R54" s="22">
        <v>3</v>
      </c>
      <c r="S54" s="22">
        <v>7</v>
      </c>
      <c r="T54" s="22">
        <v>1001409</v>
      </c>
      <c r="U54" s="22">
        <v>350538</v>
      </c>
      <c r="V54" s="30">
        <f t="shared" si="0"/>
        <v>2.995778947463025</v>
      </c>
      <c r="W54" s="30">
        <f t="shared" si="7"/>
        <v>19.96930432649242</v>
      </c>
      <c r="X54" s="48">
        <v>3.51</v>
      </c>
      <c r="Y54" s="25"/>
      <c r="Z54" s="77"/>
      <c r="AA54" s="80"/>
      <c r="AB54" s="83"/>
      <c r="AC54" s="83"/>
      <c r="AD54" s="83"/>
    </row>
    <row r="55" spans="1:30" ht="15.6" x14ac:dyDescent="0.3">
      <c r="A55" s="21" t="s">
        <v>51</v>
      </c>
      <c r="B55" s="21" t="s">
        <v>52</v>
      </c>
      <c r="C55" s="21">
        <v>8221248</v>
      </c>
      <c r="D55" s="21" t="s">
        <v>37</v>
      </c>
      <c r="E55" s="21" t="s">
        <v>54</v>
      </c>
      <c r="F55" s="37" t="s">
        <v>55</v>
      </c>
      <c r="G55" s="20">
        <v>4</v>
      </c>
      <c r="H55" s="21" t="s">
        <v>53</v>
      </c>
      <c r="I55" s="20" t="s">
        <v>38</v>
      </c>
      <c r="J55" s="21" t="s">
        <v>39</v>
      </c>
      <c r="K55" s="18">
        <v>3.75</v>
      </c>
      <c r="L55" s="18" t="s">
        <v>40</v>
      </c>
      <c r="M55" s="19">
        <v>15</v>
      </c>
      <c r="N55" s="19">
        <v>59773</v>
      </c>
      <c r="O55" s="21" t="s">
        <v>41</v>
      </c>
      <c r="P55" s="20" t="s">
        <v>42</v>
      </c>
      <c r="Q55" s="21" t="s">
        <v>43</v>
      </c>
      <c r="R55" s="22">
        <v>7</v>
      </c>
      <c r="S55" s="22">
        <v>4</v>
      </c>
      <c r="T55" s="22">
        <v>1001533</v>
      </c>
      <c r="U55" s="22">
        <v>357697</v>
      </c>
      <c r="V55" s="30">
        <f t="shared" si="0"/>
        <v>6.9892854254427963</v>
      </c>
      <c r="W55" s="30">
        <f t="shared" si="7"/>
        <v>11.182649001808795</v>
      </c>
      <c r="X55" s="48">
        <v>3.62</v>
      </c>
      <c r="Y55" s="25"/>
      <c r="Z55" s="78"/>
      <c r="AA55" s="81"/>
      <c r="AB55" s="84"/>
      <c r="AC55" s="84"/>
      <c r="AD55" s="84"/>
    </row>
    <row r="56" spans="1:30" ht="15.6" x14ac:dyDescent="0.3">
      <c r="A56" s="38" t="s">
        <v>51</v>
      </c>
      <c r="B56" s="38" t="s">
        <v>52</v>
      </c>
      <c r="C56" s="38">
        <v>8221248</v>
      </c>
      <c r="D56" s="38" t="s">
        <v>37</v>
      </c>
      <c r="E56" s="38" t="s">
        <v>54</v>
      </c>
      <c r="F56" s="39" t="s">
        <v>55</v>
      </c>
      <c r="G56" s="40">
        <v>5</v>
      </c>
      <c r="H56" s="38" t="s">
        <v>53</v>
      </c>
      <c r="I56" s="40" t="s">
        <v>38</v>
      </c>
      <c r="J56" s="38" t="s">
        <v>39</v>
      </c>
      <c r="K56" s="41">
        <v>5</v>
      </c>
      <c r="L56" s="41" t="s">
        <v>40</v>
      </c>
      <c r="M56" s="42">
        <v>15</v>
      </c>
      <c r="N56" s="42">
        <v>59775</v>
      </c>
      <c r="O56" s="38" t="s">
        <v>41</v>
      </c>
      <c r="P56" s="40" t="s">
        <v>42</v>
      </c>
      <c r="Q56" s="38" t="s">
        <v>43</v>
      </c>
      <c r="R56" s="43">
        <v>1</v>
      </c>
      <c r="S56" s="43">
        <v>12</v>
      </c>
      <c r="T56" s="43">
        <v>997892</v>
      </c>
      <c r="U56" s="43">
        <v>351960</v>
      </c>
      <c r="V56" s="44">
        <f t="shared" si="0"/>
        <v>1.0021124530510315</v>
      </c>
      <c r="W56" s="44">
        <f t="shared" si="7"/>
        <v>34.094783498124784</v>
      </c>
      <c r="X56" s="49">
        <v>2.48</v>
      </c>
      <c r="Y56" s="25"/>
      <c r="Z56" s="73">
        <v>5</v>
      </c>
      <c r="AA56" s="74">
        <v>15</v>
      </c>
      <c r="AB56" s="75">
        <f t="shared" ref="AB56" si="19">AVERAGE(V56:V60)</f>
        <v>4.3977064630210467</v>
      </c>
      <c r="AC56" s="75">
        <f t="shared" ref="AC56" si="20">AVERAGE(W56:W60)</f>
        <v>21.551748296549555</v>
      </c>
      <c r="AD56" s="75">
        <f t="shared" ref="AD56" si="21">AVERAGE(X56:X60)</f>
        <v>2.8340000000000001</v>
      </c>
    </row>
    <row r="57" spans="1:30" ht="15.6" x14ac:dyDescent="0.3">
      <c r="A57" s="38" t="s">
        <v>51</v>
      </c>
      <c r="B57" s="38" t="s">
        <v>52</v>
      </c>
      <c r="C57" s="38">
        <v>8221248</v>
      </c>
      <c r="D57" s="38" t="s">
        <v>37</v>
      </c>
      <c r="E57" s="38" t="s">
        <v>54</v>
      </c>
      <c r="F57" s="39" t="s">
        <v>55</v>
      </c>
      <c r="G57" s="40">
        <v>5</v>
      </c>
      <c r="H57" s="38" t="s">
        <v>53</v>
      </c>
      <c r="I57" s="40" t="s">
        <v>38</v>
      </c>
      <c r="J57" s="38" t="s">
        <v>39</v>
      </c>
      <c r="K57" s="41">
        <v>5</v>
      </c>
      <c r="L57" s="41" t="s">
        <v>40</v>
      </c>
      <c r="M57" s="42">
        <v>15</v>
      </c>
      <c r="N57" s="42">
        <v>59776</v>
      </c>
      <c r="O57" s="38" t="s">
        <v>41</v>
      </c>
      <c r="P57" s="40" t="s">
        <v>42</v>
      </c>
      <c r="Q57" s="38" t="s">
        <v>43</v>
      </c>
      <c r="R57" s="43">
        <v>6</v>
      </c>
      <c r="S57" s="43">
        <v>8</v>
      </c>
      <c r="T57" s="43">
        <v>999170</v>
      </c>
      <c r="U57" s="43">
        <v>351310</v>
      </c>
      <c r="V57" s="44">
        <f t="shared" si="0"/>
        <v>6.0049841368335724</v>
      </c>
      <c r="W57" s="44">
        <f t="shared" si="7"/>
        <v>22.771910847969028</v>
      </c>
      <c r="X57" s="49">
        <v>3.41</v>
      </c>
      <c r="Y57" s="25"/>
      <c r="Z57" s="73"/>
      <c r="AA57" s="74"/>
      <c r="AB57" s="75"/>
      <c r="AC57" s="75"/>
      <c r="AD57" s="75"/>
    </row>
    <row r="58" spans="1:30" ht="15.6" x14ac:dyDescent="0.3">
      <c r="A58" s="38" t="s">
        <v>51</v>
      </c>
      <c r="B58" s="38" t="s">
        <v>52</v>
      </c>
      <c r="C58" s="38">
        <v>8221248</v>
      </c>
      <c r="D58" s="38" t="s">
        <v>37</v>
      </c>
      <c r="E58" s="38" t="s">
        <v>54</v>
      </c>
      <c r="F58" s="39" t="s">
        <v>55</v>
      </c>
      <c r="G58" s="40">
        <v>5</v>
      </c>
      <c r="H58" s="38" t="s">
        <v>53</v>
      </c>
      <c r="I58" s="40" t="s">
        <v>38</v>
      </c>
      <c r="J58" s="38" t="s">
        <v>39</v>
      </c>
      <c r="K58" s="41">
        <v>5</v>
      </c>
      <c r="L58" s="41" t="s">
        <v>40</v>
      </c>
      <c r="M58" s="42">
        <v>15</v>
      </c>
      <c r="N58" s="42">
        <v>59777</v>
      </c>
      <c r="O58" s="38" t="s">
        <v>41</v>
      </c>
      <c r="P58" s="40" t="s">
        <v>42</v>
      </c>
      <c r="Q58" s="38" t="s">
        <v>43</v>
      </c>
      <c r="R58" s="43">
        <v>4</v>
      </c>
      <c r="S58" s="43">
        <v>5</v>
      </c>
      <c r="T58" s="43">
        <v>1000668</v>
      </c>
      <c r="U58" s="43">
        <v>361260</v>
      </c>
      <c r="V58" s="44">
        <f t="shared" si="0"/>
        <v>3.9973297837044859</v>
      </c>
      <c r="W58" s="44">
        <f t="shared" si="7"/>
        <v>13.840447323257488</v>
      </c>
      <c r="X58" s="49">
        <v>2.38</v>
      </c>
      <c r="Y58" s="25"/>
      <c r="Z58" s="73"/>
      <c r="AA58" s="74"/>
      <c r="AB58" s="75"/>
      <c r="AC58" s="75"/>
      <c r="AD58" s="75"/>
    </row>
    <row r="59" spans="1:30" ht="15.6" x14ac:dyDescent="0.3">
      <c r="A59" s="38" t="s">
        <v>51</v>
      </c>
      <c r="B59" s="38" t="s">
        <v>52</v>
      </c>
      <c r="C59" s="38">
        <v>8221248</v>
      </c>
      <c r="D59" s="38" t="s">
        <v>37</v>
      </c>
      <c r="E59" s="38" t="s">
        <v>54</v>
      </c>
      <c r="F59" s="39" t="s">
        <v>55</v>
      </c>
      <c r="G59" s="40">
        <v>5</v>
      </c>
      <c r="H59" s="38" t="s">
        <v>53</v>
      </c>
      <c r="I59" s="40" t="s">
        <v>38</v>
      </c>
      <c r="J59" s="38" t="s">
        <v>39</v>
      </c>
      <c r="K59" s="41">
        <v>5</v>
      </c>
      <c r="L59" s="41" t="s">
        <v>40</v>
      </c>
      <c r="M59" s="42">
        <v>15</v>
      </c>
      <c r="N59" s="42">
        <v>59778</v>
      </c>
      <c r="O59" s="38" t="s">
        <v>41</v>
      </c>
      <c r="P59" s="40" t="s">
        <v>42</v>
      </c>
      <c r="Q59" s="38" t="s">
        <v>43</v>
      </c>
      <c r="R59" s="43">
        <v>5</v>
      </c>
      <c r="S59" s="43">
        <v>9</v>
      </c>
      <c r="T59" s="43">
        <v>1004335</v>
      </c>
      <c r="U59" s="43">
        <v>350935</v>
      </c>
      <c r="V59" s="44">
        <f t="shared" si="0"/>
        <v>4.9784185555616407</v>
      </c>
      <c r="W59" s="44">
        <f t="shared" si="7"/>
        <v>25.645774858592045</v>
      </c>
      <c r="X59" s="49">
        <v>3.26</v>
      </c>
      <c r="Y59" s="25"/>
      <c r="Z59" s="73"/>
      <c r="AA59" s="74"/>
      <c r="AB59" s="75"/>
      <c r="AC59" s="75"/>
      <c r="AD59" s="75"/>
    </row>
    <row r="60" spans="1:30" ht="15.6" x14ac:dyDescent="0.3">
      <c r="A60" s="38" t="s">
        <v>51</v>
      </c>
      <c r="B60" s="38" t="s">
        <v>52</v>
      </c>
      <c r="C60" s="38">
        <v>8221248</v>
      </c>
      <c r="D60" s="38" t="s">
        <v>37</v>
      </c>
      <c r="E60" s="38" t="s">
        <v>54</v>
      </c>
      <c r="F60" s="39" t="s">
        <v>55</v>
      </c>
      <c r="G60" s="40">
        <v>5</v>
      </c>
      <c r="H60" s="38" t="s">
        <v>53</v>
      </c>
      <c r="I60" s="40" t="s">
        <v>38</v>
      </c>
      <c r="J60" s="38" t="s">
        <v>39</v>
      </c>
      <c r="K60" s="41">
        <v>5</v>
      </c>
      <c r="L60" s="41" t="s">
        <v>40</v>
      </c>
      <c r="M60" s="42">
        <v>15</v>
      </c>
      <c r="N60" s="42">
        <v>59779</v>
      </c>
      <c r="O60" s="38" t="s">
        <v>41</v>
      </c>
      <c r="P60" s="40" t="s">
        <v>42</v>
      </c>
      <c r="Q60" s="38" t="s">
        <v>43</v>
      </c>
      <c r="R60" s="43">
        <v>6</v>
      </c>
      <c r="S60" s="43">
        <v>4</v>
      </c>
      <c r="T60" s="43">
        <v>999053</v>
      </c>
      <c r="U60" s="43">
        <v>350698</v>
      </c>
      <c r="V60" s="44">
        <f t="shared" si="0"/>
        <v>6.0056873859544986</v>
      </c>
      <c r="W60" s="44">
        <f t="shared" si="7"/>
        <v>11.405824954804419</v>
      </c>
      <c r="X60" s="49">
        <v>2.64</v>
      </c>
      <c r="Y60" s="25"/>
      <c r="Z60" s="73"/>
      <c r="AA60" s="74"/>
      <c r="AB60" s="75"/>
      <c r="AC60" s="75"/>
      <c r="AD60" s="75"/>
    </row>
    <row r="61" spans="1:30" ht="15.6" x14ac:dyDescent="0.3">
      <c r="A61" s="21" t="s">
        <v>51</v>
      </c>
      <c r="B61" s="21" t="s">
        <v>52</v>
      </c>
      <c r="C61" s="21">
        <v>8221248</v>
      </c>
      <c r="D61" s="21" t="s">
        <v>37</v>
      </c>
      <c r="E61" s="21" t="s">
        <v>54</v>
      </c>
      <c r="F61" s="37" t="s">
        <v>55</v>
      </c>
      <c r="G61" s="20">
        <v>7</v>
      </c>
      <c r="H61" s="21" t="s">
        <v>53</v>
      </c>
      <c r="I61" s="20" t="s">
        <v>38</v>
      </c>
      <c r="J61" s="21" t="s">
        <v>39</v>
      </c>
      <c r="K61" s="18">
        <v>7.5</v>
      </c>
      <c r="L61" s="18" t="s">
        <v>40</v>
      </c>
      <c r="M61" s="19">
        <v>15</v>
      </c>
      <c r="N61" s="19">
        <v>59780</v>
      </c>
      <c r="O61" s="21" t="s">
        <v>41</v>
      </c>
      <c r="P61" s="20" t="s">
        <v>42</v>
      </c>
      <c r="Q61" s="21" t="s">
        <v>43</v>
      </c>
      <c r="R61" s="22">
        <v>9</v>
      </c>
      <c r="S61" s="22">
        <v>15</v>
      </c>
      <c r="T61" s="22">
        <v>1000958</v>
      </c>
      <c r="U61" s="22">
        <v>350674</v>
      </c>
      <c r="V61" s="30">
        <f t="shared" si="0"/>
        <v>8.9913862519706136</v>
      </c>
      <c r="W61" s="30">
        <f t="shared" si="7"/>
        <v>42.774770869810709</v>
      </c>
      <c r="X61" s="48">
        <v>2.74</v>
      </c>
      <c r="Y61" s="25"/>
      <c r="Z61" s="76">
        <v>7.5</v>
      </c>
      <c r="AA61" s="79">
        <v>15</v>
      </c>
      <c r="AB61" s="82">
        <f>AVERAGE(V61:V67)</f>
        <v>7.9756326152479859</v>
      </c>
      <c r="AC61" s="82">
        <f t="shared" ref="AC61:AD61" si="22">AVERAGE(W61:W67)</f>
        <v>41.431776539629809</v>
      </c>
      <c r="AD61" s="82">
        <f t="shared" si="22"/>
        <v>2.427142857142857</v>
      </c>
    </row>
    <row r="62" spans="1:30" ht="15.6" x14ac:dyDescent="0.3">
      <c r="A62" s="21" t="s">
        <v>51</v>
      </c>
      <c r="B62" s="21" t="s">
        <v>52</v>
      </c>
      <c r="C62" s="21">
        <v>8221248</v>
      </c>
      <c r="D62" s="21" t="s">
        <v>37</v>
      </c>
      <c r="E62" s="21" t="s">
        <v>54</v>
      </c>
      <c r="F62" s="37" t="s">
        <v>55</v>
      </c>
      <c r="G62" s="20">
        <v>7</v>
      </c>
      <c r="H62" s="21" t="s">
        <v>53</v>
      </c>
      <c r="I62" s="20" t="s">
        <v>38</v>
      </c>
      <c r="J62" s="21" t="s">
        <v>39</v>
      </c>
      <c r="K62" s="18">
        <v>7.5</v>
      </c>
      <c r="L62" s="18" t="s">
        <v>40</v>
      </c>
      <c r="M62" s="19">
        <v>15</v>
      </c>
      <c r="N62" s="19">
        <v>59782</v>
      </c>
      <c r="O62" s="21" t="s">
        <v>41</v>
      </c>
      <c r="P62" s="20" t="s">
        <v>42</v>
      </c>
      <c r="Q62" s="21" t="s">
        <v>43</v>
      </c>
      <c r="R62" s="22">
        <v>8</v>
      </c>
      <c r="S62" s="22">
        <v>17</v>
      </c>
      <c r="T62" s="22">
        <v>1012602</v>
      </c>
      <c r="U62" s="22">
        <v>349306</v>
      </c>
      <c r="V62" s="30">
        <f t="shared" si="0"/>
        <v>7.9004386718572537</v>
      </c>
      <c r="W62" s="30">
        <f t="shared" si="7"/>
        <v>48.667930124303624</v>
      </c>
      <c r="X62" s="48">
        <v>2.35</v>
      </c>
      <c r="Y62" s="25"/>
      <c r="Z62" s="77"/>
      <c r="AA62" s="80"/>
      <c r="AB62" s="83"/>
      <c r="AC62" s="83"/>
      <c r="AD62" s="83"/>
    </row>
    <row r="63" spans="1:30" ht="15.6" x14ac:dyDescent="0.3">
      <c r="A63" s="21" t="s">
        <v>51</v>
      </c>
      <c r="B63" s="21" t="s">
        <v>52</v>
      </c>
      <c r="C63" s="21">
        <v>8221248</v>
      </c>
      <c r="D63" s="21" t="s">
        <v>37</v>
      </c>
      <c r="E63" s="21" t="s">
        <v>54</v>
      </c>
      <c r="F63" s="37" t="s">
        <v>55</v>
      </c>
      <c r="G63" s="20">
        <v>7</v>
      </c>
      <c r="H63" s="21" t="s">
        <v>53</v>
      </c>
      <c r="I63" s="20" t="s">
        <v>38</v>
      </c>
      <c r="J63" s="21" t="s">
        <v>39</v>
      </c>
      <c r="K63" s="18">
        <v>7.5</v>
      </c>
      <c r="L63" s="18" t="s">
        <v>40</v>
      </c>
      <c r="M63" s="19">
        <v>15</v>
      </c>
      <c r="N63" s="19">
        <v>59783</v>
      </c>
      <c r="O63" s="21" t="s">
        <v>41</v>
      </c>
      <c r="P63" s="20" t="s">
        <v>42</v>
      </c>
      <c r="Q63" s="21" t="s">
        <v>43</v>
      </c>
      <c r="R63" s="22">
        <v>7</v>
      </c>
      <c r="S63" s="22">
        <v>16</v>
      </c>
      <c r="T63" s="22">
        <v>992864</v>
      </c>
      <c r="U63" s="22">
        <v>357839</v>
      </c>
      <c r="V63" s="30">
        <f t="shared" si="0"/>
        <v>7.0503110194346856</v>
      </c>
      <c r="W63" s="30">
        <f t="shared" si="7"/>
        <v>44.712845721120395</v>
      </c>
      <c r="X63" s="48">
        <v>2.69</v>
      </c>
      <c r="Y63" s="25"/>
      <c r="Z63" s="77"/>
      <c r="AA63" s="80"/>
      <c r="AB63" s="83"/>
      <c r="AC63" s="83"/>
      <c r="AD63" s="83"/>
    </row>
    <row r="64" spans="1:30" ht="15.6" x14ac:dyDescent="0.3">
      <c r="A64" s="21" t="s">
        <v>51</v>
      </c>
      <c r="B64" s="21" t="s">
        <v>52</v>
      </c>
      <c r="C64" s="21">
        <v>8221248</v>
      </c>
      <c r="D64" s="21" t="s">
        <v>37</v>
      </c>
      <c r="E64" s="21" t="s">
        <v>54</v>
      </c>
      <c r="F64" s="37" t="s">
        <v>55</v>
      </c>
      <c r="G64" s="20">
        <v>7</v>
      </c>
      <c r="H64" s="21" t="s">
        <v>53</v>
      </c>
      <c r="I64" s="20" t="s">
        <v>38</v>
      </c>
      <c r="J64" s="21" t="s">
        <v>39</v>
      </c>
      <c r="K64" s="18">
        <v>7.5</v>
      </c>
      <c r="L64" s="18" t="s">
        <v>40</v>
      </c>
      <c r="M64" s="19">
        <v>15</v>
      </c>
      <c r="N64" s="19">
        <v>59785</v>
      </c>
      <c r="O64" s="21" t="s">
        <v>41</v>
      </c>
      <c r="P64" s="20" t="s">
        <v>42</v>
      </c>
      <c r="Q64" s="21" t="s">
        <v>43</v>
      </c>
      <c r="R64" s="22">
        <v>8</v>
      </c>
      <c r="S64" s="22">
        <v>19</v>
      </c>
      <c r="T64" s="22">
        <v>1003847</v>
      </c>
      <c r="U64" s="22">
        <v>350309</v>
      </c>
      <c r="V64" s="30">
        <f t="shared" si="0"/>
        <v>7.9693419415508542</v>
      </c>
      <c r="W64" s="30">
        <f t="shared" si="7"/>
        <v>54.237830030059179</v>
      </c>
      <c r="X64" s="48">
        <v>1.95</v>
      </c>
      <c r="Y64" s="25"/>
      <c r="Z64" s="77"/>
      <c r="AA64" s="80"/>
      <c r="AB64" s="83"/>
      <c r="AC64" s="83"/>
      <c r="AD64" s="83"/>
    </row>
    <row r="65" spans="1:30" ht="15.6" x14ac:dyDescent="0.3">
      <c r="A65" s="21" t="s">
        <v>51</v>
      </c>
      <c r="B65" s="21" t="s">
        <v>52</v>
      </c>
      <c r="C65" s="21">
        <v>8221248</v>
      </c>
      <c r="D65" s="21" t="s">
        <v>37</v>
      </c>
      <c r="E65" s="21" t="s">
        <v>54</v>
      </c>
      <c r="F65" s="37" t="s">
        <v>55</v>
      </c>
      <c r="G65" s="20">
        <v>7</v>
      </c>
      <c r="H65" s="21" t="s">
        <v>53</v>
      </c>
      <c r="I65" s="20" t="s">
        <v>38</v>
      </c>
      <c r="J65" s="21" t="s">
        <v>39</v>
      </c>
      <c r="K65" s="18">
        <v>7.5</v>
      </c>
      <c r="L65" s="18" t="s">
        <v>40</v>
      </c>
      <c r="M65" s="19">
        <v>15</v>
      </c>
      <c r="N65" s="19">
        <v>59787</v>
      </c>
      <c r="O65" s="21" t="s">
        <v>41</v>
      </c>
      <c r="P65" s="20" t="s">
        <v>42</v>
      </c>
      <c r="Q65" s="21" t="s">
        <v>43</v>
      </c>
      <c r="R65" s="22">
        <v>10</v>
      </c>
      <c r="S65" s="22">
        <v>7</v>
      </c>
      <c r="T65" s="22">
        <v>1002368</v>
      </c>
      <c r="U65" s="22">
        <v>351470</v>
      </c>
      <c r="V65" s="30">
        <f t="shared" si="0"/>
        <v>9.9763759417698896</v>
      </c>
      <c r="W65" s="30">
        <f t="shared" si="7"/>
        <v>19.916351324437365</v>
      </c>
      <c r="X65" s="48">
        <v>2.5299999999999998</v>
      </c>
      <c r="Y65" s="25"/>
      <c r="Z65" s="77"/>
      <c r="AA65" s="80"/>
      <c r="AB65" s="83"/>
      <c r="AC65" s="83"/>
      <c r="AD65" s="83"/>
    </row>
    <row r="66" spans="1:30" ht="15.6" x14ac:dyDescent="0.3">
      <c r="A66" s="21" t="s">
        <v>51</v>
      </c>
      <c r="B66" s="21" t="s">
        <v>52</v>
      </c>
      <c r="C66" s="21">
        <v>8221248</v>
      </c>
      <c r="D66" s="21" t="s">
        <v>37</v>
      </c>
      <c r="E66" s="21" t="s">
        <v>54</v>
      </c>
      <c r="F66" s="37" t="s">
        <v>55</v>
      </c>
      <c r="G66" s="20">
        <v>7</v>
      </c>
      <c r="H66" s="21" t="s">
        <v>53</v>
      </c>
      <c r="I66" s="20" t="s">
        <v>38</v>
      </c>
      <c r="J66" s="21" t="s">
        <v>39</v>
      </c>
      <c r="K66" s="18">
        <v>7.5</v>
      </c>
      <c r="L66" s="18" t="s">
        <v>40</v>
      </c>
      <c r="M66" s="19">
        <v>15</v>
      </c>
      <c r="N66" s="19">
        <v>59788</v>
      </c>
      <c r="O66" s="21" t="s">
        <v>41</v>
      </c>
      <c r="P66" s="20" t="s">
        <v>42</v>
      </c>
      <c r="Q66" s="21" t="s">
        <v>43</v>
      </c>
      <c r="R66" s="22">
        <v>8</v>
      </c>
      <c r="S66" s="22">
        <v>18</v>
      </c>
      <c r="T66" s="22">
        <v>1007328</v>
      </c>
      <c r="U66" s="22">
        <v>350890</v>
      </c>
      <c r="V66" s="30">
        <f t="shared" si="0"/>
        <v>7.9418024714889297</v>
      </c>
      <c r="W66" s="30">
        <f t="shared" si="7"/>
        <v>51.29812761834193</v>
      </c>
      <c r="X66" s="48">
        <v>2.54</v>
      </c>
      <c r="Y66" s="25"/>
      <c r="Z66" s="77"/>
      <c r="AA66" s="80"/>
      <c r="AB66" s="83"/>
      <c r="AC66" s="83"/>
      <c r="AD66" s="83"/>
    </row>
    <row r="67" spans="1:30" ht="16.2" thickBot="1" x14ac:dyDescent="0.35">
      <c r="A67" s="55" t="s">
        <v>51</v>
      </c>
      <c r="B67" s="55" t="s">
        <v>52</v>
      </c>
      <c r="C67" s="55">
        <v>8221248</v>
      </c>
      <c r="D67" s="55" t="s">
        <v>37</v>
      </c>
      <c r="E67" s="55" t="s">
        <v>54</v>
      </c>
      <c r="F67" s="56" t="s">
        <v>55</v>
      </c>
      <c r="G67" s="57">
        <v>7</v>
      </c>
      <c r="H67" s="55" t="s">
        <v>53</v>
      </c>
      <c r="I67" s="57" t="s">
        <v>38</v>
      </c>
      <c r="J67" s="55" t="s">
        <v>39</v>
      </c>
      <c r="K67" s="58">
        <v>7.5</v>
      </c>
      <c r="L67" s="58" t="s">
        <v>40</v>
      </c>
      <c r="M67" s="59">
        <v>15</v>
      </c>
      <c r="N67" s="59">
        <v>59789</v>
      </c>
      <c r="O67" s="55" t="s">
        <v>41</v>
      </c>
      <c r="P67" s="57" t="s">
        <v>42</v>
      </c>
      <c r="Q67" s="55" t="s">
        <v>43</v>
      </c>
      <c r="R67" s="60">
        <v>6</v>
      </c>
      <c r="S67" s="60">
        <v>10</v>
      </c>
      <c r="T67" s="60">
        <v>1000038</v>
      </c>
      <c r="U67" s="60">
        <v>351932</v>
      </c>
      <c r="V67" s="61">
        <f t="shared" ref="V67:V91" si="23">(R67)/T67*1000000</f>
        <v>5.9997720086636708</v>
      </c>
      <c r="W67" s="61">
        <f t="shared" si="7"/>
        <v>28.414580089335438</v>
      </c>
      <c r="X67" s="64">
        <v>2.19</v>
      </c>
      <c r="Y67" s="63"/>
      <c r="Z67" s="88"/>
      <c r="AA67" s="86"/>
      <c r="AB67" s="89"/>
      <c r="AC67" s="89"/>
      <c r="AD67" s="89"/>
    </row>
    <row r="68" spans="1:30" ht="15.6" x14ac:dyDescent="0.3">
      <c r="A68" s="38" t="s">
        <v>51</v>
      </c>
      <c r="B68" s="38" t="s">
        <v>52</v>
      </c>
      <c r="C68" s="38">
        <v>8221248</v>
      </c>
      <c r="D68" s="38" t="s">
        <v>37</v>
      </c>
      <c r="E68" s="38" t="s">
        <v>54</v>
      </c>
      <c r="F68" s="39" t="s">
        <v>55</v>
      </c>
      <c r="G68" s="40">
        <v>5</v>
      </c>
      <c r="H68" s="38" t="s">
        <v>53</v>
      </c>
      <c r="I68" s="40" t="s">
        <v>38</v>
      </c>
      <c r="J68" s="38" t="s">
        <v>39</v>
      </c>
      <c r="K68" s="41">
        <v>0</v>
      </c>
      <c r="L68" s="41" t="s">
        <v>40</v>
      </c>
      <c r="M68" s="42">
        <v>29</v>
      </c>
      <c r="N68" s="42">
        <v>59755</v>
      </c>
      <c r="O68" s="38" t="s">
        <v>41</v>
      </c>
      <c r="P68" s="40" t="s">
        <v>42</v>
      </c>
      <c r="Q68" s="38" t="s">
        <v>43</v>
      </c>
      <c r="R68" s="43">
        <v>3</v>
      </c>
      <c r="S68" s="43">
        <v>2</v>
      </c>
      <c r="T68" s="43">
        <v>999623</v>
      </c>
      <c r="U68" s="43">
        <v>347743</v>
      </c>
      <c r="V68" s="44">
        <f t="shared" si="23"/>
        <v>3.0011314265478086</v>
      </c>
      <c r="W68" s="44">
        <f t="shared" si="7"/>
        <v>5.7513738594306716</v>
      </c>
      <c r="X68" s="49">
        <v>3.15</v>
      </c>
      <c r="Y68" s="54"/>
      <c r="Z68" s="78">
        <v>0</v>
      </c>
      <c r="AA68" s="81">
        <v>29</v>
      </c>
      <c r="AB68" s="84">
        <f t="shared" ref="AB68" si="24">AVERAGE(V68:V72)</f>
        <v>1.5996716245266143</v>
      </c>
      <c r="AC68" s="84">
        <f t="shared" ref="AC68" si="25">AVERAGE(W68:W72)</f>
        <v>1.732743624364248</v>
      </c>
      <c r="AD68" s="84">
        <f t="shared" ref="AD68" si="26">AVERAGE(X68:X72)</f>
        <v>2.85</v>
      </c>
    </row>
    <row r="69" spans="1:30" ht="15.6" x14ac:dyDescent="0.3">
      <c r="A69" s="38" t="s">
        <v>51</v>
      </c>
      <c r="B69" s="38" t="s">
        <v>52</v>
      </c>
      <c r="C69" s="38">
        <v>8221248</v>
      </c>
      <c r="D69" s="38" t="s">
        <v>37</v>
      </c>
      <c r="E69" s="38" t="s">
        <v>54</v>
      </c>
      <c r="F69" s="39" t="s">
        <v>55</v>
      </c>
      <c r="G69" s="40">
        <v>5</v>
      </c>
      <c r="H69" s="38" t="s">
        <v>53</v>
      </c>
      <c r="I69" s="40" t="s">
        <v>38</v>
      </c>
      <c r="J69" s="38" t="s">
        <v>39</v>
      </c>
      <c r="K69" s="41">
        <v>0</v>
      </c>
      <c r="L69" s="41" t="s">
        <v>40</v>
      </c>
      <c r="M69" s="42">
        <v>29</v>
      </c>
      <c r="N69" s="42">
        <v>59756</v>
      </c>
      <c r="O69" s="38" t="s">
        <v>41</v>
      </c>
      <c r="P69" s="40" t="s">
        <v>42</v>
      </c>
      <c r="Q69" s="38" t="s">
        <v>43</v>
      </c>
      <c r="R69" s="43">
        <v>0</v>
      </c>
      <c r="S69" s="43">
        <v>0</v>
      </c>
      <c r="T69" s="43">
        <v>1002549</v>
      </c>
      <c r="U69" s="43">
        <v>347555</v>
      </c>
      <c r="V69" s="44">
        <f t="shared" si="23"/>
        <v>0</v>
      </c>
      <c r="W69" s="44">
        <f t="shared" si="7"/>
        <v>0</v>
      </c>
      <c r="X69" s="49">
        <v>2.83</v>
      </c>
      <c r="Y69" s="25"/>
      <c r="Z69" s="73"/>
      <c r="AA69" s="74"/>
      <c r="AB69" s="75"/>
      <c r="AC69" s="75"/>
      <c r="AD69" s="75"/>
    </row>
    <row r="70" spans="1:30" ht="15.6" x14ac:dyDescent="0.3">
      <c r="A70" s="38" t="s">
        <v>51</v>
      </c>
      <c r="B70" s="38" t="s">
        <v>52</v>
      </c>
      <c r="C70" s="38">
        <v>8221248</v>
      </c>
      <c r="D70" s="38" t="s">
        <v>37</v>
      </c>
      <c r="E70" s="38" t="s">
        <v>54</v>
      </c>
      <c r="F70" s="39" t="s">
        <v>55</v>
      </c>
      <c r="G70" s="40">
        <v>5</v>
      </c>
      <c r="H70" s="38" t="s">
        <v>53</v>
      </c>
      <c r="I70" s="40" t="s">
        <v>38</v>
      </c>
      <c r="J70" s="38" t="s">
        <v>39</v>
      </c>
      <c r="K70" s="41">
        <v>0</v>
      </c>
      <c r="L70" s="41" t="s">
        <v>40</v>
      </c>
      <c r="M70" s="42">
        <v>29</v>
      </c>
      <c r="N70" s="42">
        <v>59757</v>
      </c>
      <c r="O70" s="38" t="s">
        <v>41</v>
      </c>
      <c r="P70" s="40" t="s">
        <v>42</v>
      </c>
      <c r="Q70" s="38" t="s">
        <v>43</v>
      </c>
      <c r="R70" s="43">
        <v>1</v>
      </c>
      <c r="S70" s="43">
        <v>0</v>
      </c>
      <c r="T70" s="43">
        <v>1000799</v>
      </c>
      <c r="U70" s="43">
        <v>349248</v>
      </c>
      <c r="V70" s="44">
        <f t="shared" si="23"/>
        <v>0.99920163789132477</v>
      </c>
      <c r="W70" s="44">
        <f t="shared" si="7"/>
        <v>0</v>
      </c>
      <c r="X70" s="49">
        <v>2.73</v>
      </c>
      <c r="Y70" s="25"/>
      <c r="Z70" s="73"/>
      <c r="AA70" s="74"/>
      <c r="AB70" s="75"/>
      <c r="AC70" s="75"/>
      <c r="AD70" s="75"/>
    </row>
    <row r="71" spans="1:30" ht="15.6" x14ac:dyDescent="0.3">
      <c r="A71" s="38" t="s">
        <v>51</v>
      </c>
      <c r="B71" s="38" t="s">
        <v>52</v>
      </c>
      <c r="C71" s="38">
        <v>8221248</v>
      </c>
      <c r="D71" s="38" t="s">
        <v>37</v>
      </c>
      <c r="E71" s="38" t="s">
        <v>54</v>
      </c>
      <c r="F71" s="39" t="s">
        <v>55</v>
      </c>
      <c r="G71" s="40">
        <v>5</v>
      </c>
      <c r="H71" s="38" t="s">
        <v>53</v>
      </c>
      <c r="I71" s="40" t="s">
        <v>38</v>
      </c>
      <c r="J71" s="38" t="s">
        <v>39</v>
      </c>
      <c r="K71" s="41">
        <v>0</v>
      </c>
      <c r="L71" s="41" t="s">
        <v>40</v>
      </c>
      <c r="M71" s="42">
        <v>29</v>
      </c>
      <c r="N71" s="42">
        <v>59758</v>
      </c>
      <c r="O71" s="38" t="s">
        <v>41</v>
      </c>
      <c r="P71" s="40" t="s">
        <v>42</v>
      </c>
      <c r="Q71" s="38" t="s">
        <v>43</v>
      </c>
      <c r="R71" s="43">
        <v>1</v>
      </c>
      <c r="S71" s="43">
        <v>0</v>
      </c>
      <c r="T71" s="43">
        <v>1000743</v>
      </c>
      <c r="U71" s="43">
        <v>360012</v>
      </c>
      <c r="V71" s="44">
        <f t="shared" si="23"/>
        <v>0.9992575516391321</v>
      </c>
      <c r="W71" s="44">
        <f t="shared" si="7"/>
        <v>0</v>
      </c>
      <c r="X71" s="49">
        <v>2.68</v>
      </c>
      <c r="Y71" s="25"/>
      <c r="Z71" s="73"/>
      <c r="AA71" s="74"/>
      <c r="AB71" s="75"/>
      <c r="AC71" s="75"/>
      <c r="AD71" s="75"/>
    </row>
    <row r="72" spans="1:30" ht="15.6" x14ac:dyDescent="0.3">
      <c r="A72" s="38" t="s">
        <v>51</v>
      </c>
      <c r="B72" s="38" t="s">
        <v>52</v>
      </c>
      <c r="C72" s="38">
        <v>8221248</v>
      </c>
      <c r="D72" s="38" t="s">
        <v>37</v>
      </c>
      <c r="E72" s="38" t="s">
        <v>54</v>
      </c>
      <c r="F72" s="39" t="s">
        <v>55</v>
      </c>
      <c r="G72" s="40">
        <v>5</v>
      </c>
      <c r="H72" s="38" t="s">
        <v>53</v>
      </c>
      <c r="I72" s="40" t="s">
        <v>38</v>
      </c>
      <c r="J72" s="38" t="s">
        <v>39</v>
      </c>
      <c r="K72" s="41">
        <v>0</v>
      </c>
      <c r="L72" s="41" t="s">
        <v>40</v>
      </c>
      <c r="M72" s="42">
        <v>29</v>
      </c>
      <c r="N72" s="42">
        <v>59759</v>
      </c>
      <c r="O72" s="38" t="s">
        <v>41</v>
      </c>
      <c r="P72" s="40" t="s">
        <v>42</v>
      </c>
      <c r="Q72" s="38" t="s">
        <v>43</v>
      </c>
      <c r="R72" s="43">
        <v>3</v>
      </c>
      <c r="S72" s="43">
        <v>1</v>
      </c>
      <c r="T72" s="43">
        <v>1000411</v>
      </c>
      <c r="U72" s="43">
        <v>343366</v>
      </c>
      <c r="V72" s="44">
        <f t="shared" si="23"/>
        <v>2.9987675065548056</v>
      </c>
      <c r="W72" s="44">
        <f t="shared" si="7"/>
        <v>2.9123442623905684</v>
      </c>
      <c r="X72" s="49">
        <v>2.86</v>
      </c>
      <c r="Y72" s="25"/>
      <c r="Z72" s="73"/>
      <c r="AA72" s="74"/>
      <c r="AB72" s="75"/>
      <c r="AC72" s="75"/>
      <c r="AD72" s="75"/>
    </row>
    <row r="73" spans="1:30" ht="15.6" x14ac:dyDescent="0.3">
      <c r="A73" s="21" t="s">
        <v>51</v>
      </c>
      <c r="B73" s="21" t="s">
        <v>52</v>
      </c>
      <c r="C73" s="21">
        <v>8221248</v>
      </c>
      <c r="D73" s="21" t="s">
        <v>37</v>
      </c>
      <c r="E73" s="21" t="s">
        <v>54</v>
      </c>
      <c r="F73" s="37" t="s">
        <v>55</v>
      </c>
      <c r="G73" s="20">
        <v>5</v>
      </c>
      <c r="H73" s="21" t="s">
        <v>53</v>
      </c>
      <c r="I73" s="20" t="s">
        <v>38</v>
      </c>
      <c r="J73" s="21" t="s">
        <v>39</v>
      </c>
      <c r="K73" s="18">
        <v>1.25</v>
      </c>
      <c r="L73" s="18" t="s">
        <v>40</v>
      </c>
      <c r="M73" s="19">
        <v>29</v>
      </c>
      <c r="N73" s="19">
        <v>59760</v>
      </c>
      <c r="O73" s="21" t="s">
        <v>41</v>
      </c>
      <c r="P73" s="20" t="s">
        <v>42</v>
      </c>
      <c r="Q73" s="21" t="s">
        <v>43</v>
      </c>
      <c r="R73" s="22">
        <v>1</v>
      </c>
      <c r="S73" s="22">
        <v>0</v>
      </c>
      <c r="T73" s="22">
        <v>1000037</v>
      </c>
      <c r="U73" s="22">
        <v>347389</v>
      </c>
      <c r="V73" s="30">
        <f t="shared" si="23"/>
        <v>0.99996300136894944</v>
      </c>
      <c r="W73" s="30">
        <f t="shared" si="7"/>
        <v>0</v>
      </c>
      <c r="X73" s="48">
        <v>3.07</v>
      </c>
      <c r="Y73" s="25"/>
      <c r="Z73" s="73">
        <v>1.25</v>
      </c>
      <c r="AA73" s="74">
        <v>29</v>
      </c>
      <c r="AB73" s="75">
        <f t="shared" ref="AB73" si="27">AVERAGE(V73:V77)</f>
        <v>2.1888352498178194</v>
      </c>
      <c r="AC73" s="75">
        <f t="shared" ref="AC73" si="28">AVERAGE(W73:W77)</f>
        <v>2.8509702960197894</v>
      </c>
      <c r="AD73" s="75">
        <f t="shared" ref="AD73" si="29">AVERAGE(X73:X77)</f>
        <v>2.9119999999999999</v>
      </c>
    </row>
    <row r="74" spans="1:30" ht="15.6" x14ac:dyDescent="0.3">
      <c r="A74" s="21" t="s">
        <v>51</v>
      </c>
      <c r="B74" s="21" t="s">
        <v>52</v>
      </c>
      <c r="C74" s="21">
        <v>8221248</v>
      </c>
      <c r="D74" s="21" t="s">
        <v>37</v>
      </c>
      <c r="E74" s="21" t="s">
        <v>54</v>
      </c>
      <c r="F74" s="37" t="s">
        <v>55</v>
      </c>
      <c r="G74" s="20">
        <v>5</v>
      </c>
      <c r="H74" s="21" t="s">
        <v>53</v>
      </c>
      <c r="I74" s="20" t="s">
        <v>38</v>
      </c>
      <c r="J74" s="21" t="s">
        <v>39</v>
      </c>
      <c r="K74" s="18">
        <v>1.25</v>
      </c>
      <c r="L74" s="18" t="s">
        <v>40</v>
      </c>
      <c r="M74" s="19">
        <v>29</v>
      </c>
      <c r="N74" s="19">
        <v>59761</v>
      </c>
      <c r="O74" s="21" t="s">
        <v>41</v>
      </c>
      <c r="P74" s="20" t="s">
        <v>42</v>
      </c>
      <c r="Q74" s="21" t="s">
        <v>43</v>
      </c>
      <c r="R74" s="22">
        <v>6</v>
      </c>
      <c r="S74" s="22">
        <v>4</v>
      </c>
      <c r="T74" s="22">
        <v>1008272</v>
      </c>
      <c r="U74" s="22">
        <v>351547</v>
      </c>
      <c r="V74" s="30">
        <f t="shared" si="23"/>
        <v>5.9507751876477775</v>
      </c>
      <c r="W74" s="30">
        <f t="shared" si="7"/>
        <v>11.378279433475466</v>
      </c>
      <c r="X74" s="48">
        <v>2.56</v>
      </c>
      <c r="Y74" s="25"/>
      <c r="Z74" s="73"/>
      <c r="AA74" s="74"/>
      <c r="AB74" s="75"/>
      <c r="AC74" s="75"/>
      <c r="AD74" s="75"/>
    </row>
    <row r="75" spans="1:30" ht="15.6" x14ac:dyDescent="0.3">
      <c r="A75" s="21" t="s">
        <v>51</v>
      </c>
      <c r="B75" s="21" t="s">
        <v>52</v>
      </c>
      <c r="C75" s="21">
        <v>8221248</v>
      </c>
      <c r="D75" s="21" t="s">
        <v>37</v>
      </c>
      <c r="E75" s="21" t="s">
        <v>54</v>
      </c>
      <c r="F75" s="37" t="s">
        <v>55</v>
      </c>
      <c r="G75" s="20">
        <v>5</v>
      </c>
      <c r="H75" s="21" t="s">
        <v>53</v>
      </c>
      <c r="I75" s="20" t="s">
        <v>38</v>
      </c>
      <c r="J75" s="21" t="s">
        <v>39</v>
      </c>
      <c r="K75" s="18">
        <v>1.25</v>
      </c>
      <c r="L75" s="18" t="s">
        <v>40</v>
      </c>
      <c r="M75" s="19">
        <v>29</v>
      </c>
      <c r="N75" s="19">
        <v>59762</v>
      </c>
      <c r="O75" s="21" t="s">
        <v>41</v>
      </c>
      <c r="P75" s="20" t="s">
        <v>42</v>
      </c>
      <c r="Q75" s="21" t="s">
        <v>43</v>
      </c>
      <c r="R75" s="22">
        <v>0</v>
      </c>
      <c r="S75" s="22">
        <v>0</v>
      </c>
      <c r="T75" s="22">
        <v>1002242</v>
      </c>
      <c r="U75" s="22">
        <v>346169</v>
      </c>
      <c r="V75" s="30">
        <f t="shared" si="23"/>
        <v>0</v>
      </c>
      <c r="W75" s="30">
        <f t="shared" si="7"/>
        <v>0</v>
      </c>
      <c r="X75" s="48">
        <v>2.71</v>
      </c>
      <c r="Y75" s="25"/>
      <c r="Z75" s="73"/>
      <c r="AA75" s="74"/>
      <c r="AB75" s="75"/>
      <c r="AC75" s="75"/>
      <c r="AD75" s="75"/>
    </row>
    <row r="76" spans="1:30" ht="15.6" x14ac:dyDescent="0.3">
      <c r="A76" s="21" t="s">
        <v>51</v>
      </c>
      <c r="B76" s="21" t="s">
        <v>52</v>
      </c>
      <c r="C76" s="21">
        <v>8221248</v>
      </c>
      <c r="D76" s="21" t="s">
        <v>37</v>
      </c>
      <c r="E76" s="21" t="s">
        <v>54</v>
      </c>
      <c r="F76" s="37" t="s">
        <v>55</v>
      </c>
      <c r="G76" s="20">
        <v>5</v>
      </c>
      <c r="H76" s="21" t="s">
        <v>53</v>
      </c>
      <c r="I76" s="20" t="s">
        <v>38</v>
      </c>
      <c r="J76" s="21" t="s">
        <v>39</v>
      </c>
      <c r="K76" s="18">
        <v>1.25</v>
      </c>
      <c r="L76" s="18" t="s">
        <v>40</v>
      </c>
      <c r="M76" s="19">
        <v>29</v>
      </c>
      <c r="N76" s="19">
        <v>59763</v>
      </c>
      <c r="O76" s="21" t="s">
        <v>41</v>
      </c>
      <c r="P76" s="20" t="s">
        <v>42</v>
      </c>
      <c r="Q76" s="21" t="s">
        <v>43</v>
      </c>
      <c r="R76" s="22">
        <v>3</v>
      </c>
      <c r="S76" s="22">
        <v>1</v>
      </c>
      <c r="T76" s="22">
        <v>1001491</v>
      </c>
      <c r="U76" s="22">
        <v>347636</v>
      </c>
      <c r="V76" s="30">
        <f t="shared" si="23"/>
        <v>2.9955336593139625</v>
      </c>
      <c r="W76" s="30">
        <f t="shared" si="7"/>
        <v>2.8765720466234801</v>
      </c>
      <c r="X76" s="48">
        <v>3.11</v>
      </c>
      <c r="Y76" s="25"/>
      <c r="Z76" s="73"/>
      <c r="AA76" s="74"/>
      <c r="AB76" s="75"/>
      <c r="AC76" s="75"/>
      <c r="AD76" s="75"/>
    </row>
    <row r="77" spans="1:30" ht="15.6" x14ac:dyDescent="0.3">
      <c r="A77" s="21" t="s">
        <v>51</v>
      </c>
      <c r="B77" s="21" t="s">
        <v>52</v>
      </c>
      <c r="C77" s="21">
        <v>8221248</v>
      </c>
      <c r="D77" s="21" t="s">
        <v>37</v>
      </c>
      <c r="E77" s="21" t="s">
        <v>54</v>
      </c>
      <c r="F77" s="37" t="s">
        <v>55</v>
      </c>
      <c r="G77" s="20">
        <v>5</v>
      </c>
      <c r="H77" s="21" t="s">
        <v>53</v>
      </c>
      <c r="I77" s="20" t="s">
        <v>38</v>
      </c>
      <c r="J77" s="21" t="s">
        <v>39</v>
      </c>
      <c r="K77" s="18">
        <v>1.25</v>
      </c>
      <c r="L77" s="18" t="s">
        <v>40</v>
      </c>
      <c r="M77" s="19">
        <v>29</v>
      </c>
      <c r="N77" s="19">
        <v>59764</v>
      </c>
      <c r="O77" s="21" t="s">
        <v>41</v>
      </c>
      <c r="P77" s="20" t="s">
        <v>42</v>
      </c>
      <c r="Q77" s="21" t="s">
        <v>43</v>
      </c>
      <c r="R77" s="22">
        <v>1</v>
      </c>
      <c r="S77" s="22">
        <v>0</v>
      </c>
      <c r="T77" s="22">
        <v>1002100</v>
      </c>
      <c r="U77" s="22">
        <v>357838</v>
      </c>
      <c r="V77" s="30">
        <f t="shared" si="23"/>
        <v>0.99790440075840736</v>
      </c>
      <c r="W77" s="30">
        <f t="shared" si="7"/>
        <v>0</v>
      </c>
      <c r="X77" s="48">
        <v>3.11</v>
      </c>
      <c r="Y77" s="25"/>
      <c r="Z77" s="73"/>
      <c r="AA77" s="74"/>
      <c r="AB77" s="75"/>
      <c r="AC77" s="75"/>
      <c r="AD77" s="75"/>
    </row>
    <row r="78" spans="1:30" ht="15.6" x14ac:dyDescent="0.3">
      <c r="A78" s="38" t="s">
        <v>51</v>
      </c>
      <c r="B78" s="38" t="s">
        <v>52</v>
      </c>
      <c r="C78" s="38">
        <v>8221248</v>
      </c>
      <c r="D78" s="38" t="s">
        <v>37</v>
      </c>
      <c r="E78" s="38" t="s">
        <v>54</v>
      </c>
      <c r="F78" s="39" t="s">
        <v>55</v>
      </c>
      <c r="G78" s="40">
        <v>5</v>
      </c>
      <c r="H78" s="38" t="s">
        <v>53</v>
      </c>
      <c r="I78" s="40" t="s">
        <v>38</v>
      </c>
      <c r="J78" s="38" t="s">
        <v>39</v>
      </c>
      <c r="K78" s="41">
        <v>2.5</v>
      </c>
      <c r="L78" s="41" t="s">
        <v>40</v>
      </c>
      <c r="M78" s="42">
        <v>29</v>
      </c>
      <c r="N78" s="42">
        <v>59765</v>
      </c>
      <c r="O78" s="38" t="s">
        <v>41</v>
      </c>
      <c r="P78" s="40" t="s">
        <v>42</v>
      </c>
      <c r="Q78" s="38" t="s">
        <v>43</v>
      </c>
      <c r="R78" s="43">
        <v>1</v>
      </c>
      <c r="S78" s="43">
        <v>4</v>
      </c>
      <c r="T78" s="43">
        <v>1003057</v>
      </c>
      <c r="U78" s="43">
        <v>345852</v>
      </c>
      <c r="V78" s="44">
        <f t="shared" si="23"/>
        <v>0.9969523167676414</v>
      </c>
      <c r="W78" s="44">
        <f t="shared" si="7"/>
        <v>11.56564079432821</v>
      </c>
      <c r="X78" s="49">
        <v>2.5499999999999998</v>
      </c>
      <c r="Y78" s="25"/>
      <c r="Z78" s="73">
        <v>2.5</v>
      </c>
      <c r="AA78" s="74">
        <v>29</v>
      </c>
      <c r="AB78" s="75">
        <f t="shared" ref="AB78" si="30">AVERAGE(V78:V82)</f>
        <v>1.3979271959964474</v>
      </c>
      <c r="AC78" s="75">
        <f t="shared" ref="AC78" si="31">AVERAGE(W78:W82)</f>
        <v>9.2547799115399041</v>
      </c>
      <c r="AD78" s="75">
        <f t="shared" ref="AD78" si="32">AVERAGE(X78:X82)</f>
        <v>2.8180000000000001</v>
      </c>
    </row>
    <row r="79" spans="1:30" ht="15.6" x14ac:dyDescent="0.3">
      <c r="A79" s="38" t="s">
        <v>51</v>
      </c>
      <c r="B79" s="38" t="s">
        <v>52</v>
      </c>
      <c r="C79" s="38">
        <v>8221248</v>
      </c>
      <c r="D79" s="38" t="s">
        <v>37</v>
      </c>
      <c r="E79" s="38" t="s">
        <v>54</v>
      </c>
      <c r="F79" s="39" t="s">
        <v>55</v>
      </c>
      <c r="G79" s="40">
        <v>5</v>
      </c>
      <c r="H79" s="38" t="s">
        <v>53</v>
      </c>
      <c r="I79" s="40" t="s">
        <v>38</v>
      </c>
      <c r="J79" s="38" t="s">
        <v>39</v>
      </c>
      <c r="K79" s="41">
        <v>2.5</v>
      </c>
      <c r="L79" s="41" t="s">
        <v>40</v>
      </c>
      <c r="M79" s="42">
        <v>29</v>
      </c>
      <c r="N79" s="42">
        <v>59766</v>
      </c>
      <c r="O79" s="38" t="s">
        <v>41</v>
      </c>
      <c r="P79" s="40" t="s">
        <v>42</v>
      </c>
      <c r="Q79" s="38" t="s">
        <v>43</v>
      </c>
      <c r="R79" s="43">
        <v>0</v>
      </c>
      <c r="S79" s="43">
        <v>2</v>
      </c>
      <c r="T79" s="43">
        <v>1002166</v>
      </c>
      <c r="U79" s="43">
        <v>346770</v>
      </c>
      <c r="V79" s="44">
        <f t="shared" si="23"/>
        <v>0</v>
      </c>
      <c r="W79" s="44">
        <f t="shared" si="7"/>
        <v>5.7675116071171093</v>
      </c>
      <c r="X79" s="49">
        <v>3.45</v>
      </c>
      <c r="Y79" s="25"/>
      <c r="Z79" s="73"/>
      <c r="AA79" s="74"/>
      <c r="AB79" s="75"/>
      <c r="AC79" s="75"/>
      <c r="AD79" s="75"/>
    </row>
    <row r="80" spans="1:30" ht="15.6" x14ac:dyDescent="0.3">
      <c r="A80" s="38" t="s">
        <v>51</v>
      </c>
      <c r="B80" s="38" t="s">
        <v>52</v>
      </c>
      <c r="C80" s="38">
        <v>8221248</v>
      </c>
      <c r="D80" s="38" t="s">
        <v>37</v>
      </c>
      <c r="E80" s="38" t="s">
        <v>54</v>
      </c>
      <c r="F80" s="39" t="s">
        <v>55</v>
      </c>
      <c r="G80" s="40">
        <v>5</v>
      </c>
      <c r="H80" s="38" t="s">
        <v>53</v>
      </c>
      <c r="I80" s="40" t="s">
        <v>38</v>
      </c>
      <c r="J80" s="38" t="s">
        <v>39</v>
      </c>
      <c r="K80" s="41">
        <v>2.5</v>
      </c>
      <c r="L80" s="41" t="s">
        <v>40</v>
      </c>
      <c r="M80" s="42">
        <v>29</v>
      </c>
      <c r="N80" s="42">
        <v>59767</v>
      </c>
      <c r="O80" s="38" t="s">
        <v>41</v>
      </c>
      <c r="P80" s="40" t="s">
        <v>42</v>
      </c>
      <c r="Q80" s="38" t="s">
        <v>43</v>
      </c>
      <c r="R80" s="43">
        <v>1</v>
      </c>
      <c r="S80" s="43">
        <v>1</v>
      </c>
      <c r="T80" s="43">
        <v>1003210</v>
      </c>
      <c r="U80" s="43">
        <v>346502</v>
      </c>
      <c r="V80" s="44">
        <f t="shared" si="23"/>
        <v>0.99680027112967373</v>
      </c>
      <c r="W80" s="44">
        <f t="shared" si="7"/>
        <v>2.8859862280737199</v>
      </c>
      <c r="X80" s="49">
        <v>2.72</v>
      </c>
      <c r="Y80" s="25"/>
      <c r="Z80" s="73"/>
      <c r="AA80" s="74"/>
      <c r="AB80" s="75"/>
      <c r="AC80" s="75"/>
      <c r="AD80" s="75"/>
    </row>
    <row r="81" spans="1:30" ht="15.6" x14ac:dyDescent="0.3">
      <c r="A81" s="38" t="s">
        <v>51</v>
      </c>
      <c r="B81" s="38" t="s">
        <v>52</v>
      </c>
      <c r="C81" s="38">
        <v>8221248</v>
      </c>
      <c r="D81" s="38" t="s">
        <v>37</v>
      </c>
      <c r="E81" s="38" t="s">
        <v>54</v>
      </c>
      <c r="F81" s="39" t="s">
        <v>55</v>
      </c>
      <c r="G81" s="40">
        <v>5</v>
      </c>
      <c r="H81" s="38" t="s">
        <v>53</v>
      </c>
      <c r="I81" s="40" t="s">
        <v>38</v>
      </c>
      <c r="J81" s="38" t="s">
        <v>39</v>
      </c>
      <c r="K81" s="41">
        <v>2.5</v>
      </c>
      <c r="L81" s="41" t="s">
        <v>40</v>
      </c>
      <c r="M81" s="42">
        <v>29</v>
      </c>
      <c r="N81" s="42">
        <v>59768</v>
      </c>
      <c r="O81" s="38" t="s">
        <v>41</v>
      </c>
      <c r="P81" s="40" t="s">
        <v>42</v>
      </c>
      <c r="Q81" s="38" t="s">
        <v>43</v>
      </c>
      <c r="R81" s="43">
        <v>5</v>
      </c>
      <c r="S81" s="43">
        <v>4</v>
      </c>
      <c r="T81" s="43">
        <v>1000824</v>
      </c>
      <c r="U81" s="43">
        <v>351751</v>
      </c>
      <c r="V81" s="44">
        <f t="shared" si="23"/>
        <v>4.9958833920849219</v>
      </c>
      <c r="W81" s="44">
        <f t="shared" si="7"/>
        <v>11.371680535378719</v>
      </c>
      <c r="X81" s="49">
        <v>2.92</v>
      </c>
      <c r="Y81" s="25"/>
      <c r="Z81" s="73"/>
      <c r="AA81" s="74"/>
      <c r="AB81" s="75"/>
      <c r="AC81" s="75"/>
      <c r="AD81" s="75"/>
    </row>
    <row r="82" spans="1:30" ht="15.6" x14ac:dyDescent="0.3">
      <c r="A82" s="38" t="s">
        <v>51</v>
      </c>
      <c r="B82" s="38" t="s">
        <v>52</v>
      </c>
      <c r="C82" s="38">
        <v>8221248</v>
      </c>
      <c r="D82" s="38" t="s">
        <v>37</v>
      </c>
      <c r="E82" s="38" t="s">
        <v>54</v>
      </c>
      <c r="F82" s="39" t="s">
        <v>55</v>
      </c>
      <c r="G82" s="40">
        <v>5</v>
      </c>
      <c r="H82" s="38" t="s">
        <v>53</v>
      </c>
      <c r="I82" s="40" t="s">
        <v>38</v>
      </c>
      <c r="J82" s="38" t="s">
        <v>39</v>
      </c>
      <c r="K82" s="41">
        <v>2.5</v>
      </c>
      <c r="L82" s="41" t="s">
        <v>40</v>
      </c>
      <c r="M82" s="42">
        <v>29</v>
      </c>
      <c r="N82" s="42">
        <v>59769</v>
      </c>
      <c r="O82" s="38" t="s">
        <v>41</v>
      </c>
      <c r="P82" s="40" t="s">
        <v>42</v>
      </c>
      <c r="Q82" s="38" t="s">
        <v>43</v>
      </c>
      <c r="R82" s="43">
        <v>0</v>
      </c>
      <c r="S82" s="43">
        <v>5</v>
      </c>
      <c r="T82" s="43">
        <v>1001141</v>
      </c>
      <c r="U82" s="43">
        <v>340528</v>
      </c>
      <c r="V82" s="44">
        <f t="shared" si="23"/>
        <v>0</v>
      </c>
      <c r="W82" s="44">
        <f t="shared" si="7"/>
        <v>14.683080392801767</v>
      </c>
      <c r="X82" s="49">
        <v>2.4500000000000002</v>
      </c>
      <c r="Y82" s="25"/>
      <c r="Z82" s="73"/>
      <c r="AA82" s="74"/>
      <c r="AB82" s="75"/>
      <c r="AC82" s="75"/>
      <c r="AD82" s="75"/>
    </row>
    <row r="83" spans="1:30" ht="15.6" x14ac:dyDescent="0.3">
      <c r="A83" s="21" t="s">
        <v>51</v>
      </c>
      <c r="B83" s="21" t="s">
        <v>52</v>
      </c>
      <c r="C83" s="21">
        <v>8221248</v>
      </c>
      <c r="D83" s="21" t="s">
        <v>37</v>
      </c>
      <c r="E83" s="21" t="s">
        <v>54</v>
      </c>
      <c r="F83" s="37" t="s">
        <v>55</v>
      </c>
      <c r="G83" s="20">
        <v>4</v>
      </c>
      <c r="H83" s="21" t="s">
        <v>53</v>
      </c>
      <c r="I83" s="20" t="s">
        <v>38</v>
      </c>
      <c r="J83" s="21" t="s">
        <v>39</v>
      </c>
      <c r="K83" s="18">
        <v>3.75</v>
      </c>
      <c r="L83" s="18" t="s">
        <v>40</v>
      </c>
      <c r="M83" s="19">
        <v>29</v>
      </c>
      <c r="N83" s="19">
        <v>59770</v>
      </c>
      <c r="O83" s="21" t="s">
        <v>41</v>
      </c>
      <c r="P83" s="20" t="s">
        <v>42</v>
      </c>
      <c r="Q83" s="21" t="s">
        <v>43</v>
      </c>
      <c r="R83" s="22">
        <v>2</v>
      </c>
      <c r="S83" s="22">
        <v>3</v>
      </c>
      <c r="T83" s="22">
        <v>1001849</v>
      </c>
      <c r="U83" s="22">
        <v>351578</v>
      </c>
      <c r="V83" s="30">
        <f t="shared" si="23"/>
        <v>1.9963088249826071</v>
      </c>
      <c r="W83" s="30">
        <f t="shared" si="7"/>
        <v>8.5329571247347662</v>
      </c>
      <c r="X83" s="48">
        <v>3.55</v>
      </c>
      <c r="Y83" s="25"/>
      <c r="Z83" s="76">
        <v>3.75</v>
      </c>
      <c r="AA83" s="79">
        <v>29</v>
      </c>
      <c r="AB83" s="82">
        <f>AVERAGE(V83:V86)</f>
        <v>4.4899123984181895</v>
      </c>
      <c r="AC83" s="82">
        <f t="shared" ref="AC83:AD83" si="33">AVERAGE(W83:W86)</f>
        <v>19.315867049874932</v>
      </c>
      <c r="AD83" s="82">
        <f t="shared" si="33"/>
        <v>3.4650000000000003</v>
      </c>
    </row>
    <row r="84" spans="1:30" ht="15.6" x14ac:dyDescent="0.3">
      <c r="A84" s="21" t="s">
        <v>51</v>
      </c>
      <c r="B84" s="21" t="s">
        <v>52</v>
      </c>
      <c r="C84" s="21">
        <v>8221248</v>
      </c>
      <c r="D84" s="21" t="s">
        <v>37</v>
      </c>
      <c r="E84" s="21" t="s">
        <v>54</v>
      </c>
      <c r="F84" s="37" t="s">
        <v>55</v>
      </c>
      <c r="G84" s="20">
        <v>4</v>
      </c>
      <c r="H84" s="21" t="s">
        <v>53</v>
      </c>
      <c r="I84" s="20" t="s">
        <v>38</v>
      </c>
      <c r="J84" s="21" t="s">
        <v>39</v>
      </c>
      <c r="K84" s="18">
        <v>3.75</v>
      </c>
      <c r="L84" s="18" t="s">
        <v>40</v>
      </c>
      <c r="M84" s="19">
        <v>29</v>
      </c>
      <c r="N84" s="19">
        <v>59771</v>
      </c>
      <c r="O84" s="21" t="s">
        <v>41</v>
      </c>
      <c r="P84" s="20" t="s">
        <v>42</v>
      </c>
      <c r="Q84" s="21" t="s">
        <v>43</v>
      </c>
      <c r="R84" s="22">
        <v>5</v>
      </c>
      <c r="S84" s="22">
        <v>9</v>
      </c>
      <c r="T84" s="22">
        <v>1002468</v>
      </c>
      <c r="U84" s="22">
        <v>353387</v>
      </c>
      <c r="V84" s="30">
        <f t="shared" si="23"/>
        <v>4.9876903801418102</v>
      </c>
      <c r="W84" s="30">
        <f t="shared" si="7"/>
        <v>25.467829886215398</v>
      </c>
      <c r="X84" s="48">
        <v>3.33</v>
      </c>
      <c r="Y84" s="25"/>
      <c r="Z84" s="77"/>
      <c r="AA84" s="80"/>
      <c r="AB84" s="83"/>
      <c r="AC84" s="83"/>
      <c r="AD84" s="83"/>
    </row>
    <row r="85" spans="1:30" ht="15.6" x14ac:dyDescent="0.3">
      <c r="A85" s="21" t="s">
        <v>51</v>
      </c>
      <c r="B85" s="21" t="s">
        <v>52</v>
      </c>
      <c r="C85" s="21">
        <v>8221248</v>
      </c>
      <c r="D85" s="21" t="s">
        <v>37</v>
      </c>
      <c r="E85" s="21" t="s">
        <v>54</v>
      </c>
      <c r="F85" s="37" t="s">
        <v>55</v>
      </c>
      <c r="G85" s="20">
        <v>4</v>
      </c>
      <c r="H85" s="21" t="s">
        <v>53</v>
      </c>
      <c r="I85" s="20" t="s">
        <v>38</v>
      </c>
      <c r="J85" s="21" t="s">
        <v>39</v>
      </c>
      <c r="K85" s="18">
        <v>3.75</v>
      </c>
      <c r="L85" s="18" t="s">
        <v>40</v>
      </c>
      <c r="M85" s="19">
        <v>29</v>
      </c>
      <c r="N85" s="19">
        <v>59772</v>
      </c>
      <c r="O85" s="21" t="s">
        <v>41</v>
      </c>
      <c r="P85" s="20" t="s">
        <v>42</v>
      </c>
      <c r="Q85" s="21" t="s">
        <v>43</v>
      </c>
      <c r="R85" s="22">
        <v>4</v>
      </c>
      <c r="S85" s="22">
        <v>8</v>
      </c>
      <c r="T85" s="22">
        <v>1002461</v>
      </c>
      <c r="U85" s="22">
        <v>341663</v>
      </c>
      <c r="V85" s="30">
        <f t="shared" si="23"/>
        <v>3.9901801666099725</v>
      </c>
      <c r="W85" s="30">
        <f t="shared" si="7"/>
        <v>23.41488542803874</v>
      </c>
      <c r="X85" s="48">
        <v>2.99</v>
      </c>
      <c r="Y85" s="25"/>
      <c r="Z85" s="77"/>
      <c r="AA85" s="80"/>
      <c r="AB85" s="83"/>
      <c r="AC85" s="83"/>
      <c r="AD85" s="83"/>
    </row>
    <row r="86" spans="1:30" ht="15.6" x14ac:dyDescent="0.3">
      <c r="A86" s="21" t="s">
        <v>51</v>
      </c>
      <c r="B86" s="21" t="s">
        <v>52</v>
      </c>
      <c r="C86" s="21">
        <v>8221248</v>
      </c>
      <c r="D86" s="21" t="s">
        <v>37</v>
      </c>
      <c r="E86" s="21" t="s">
        <v>54</v>
      </c>
      <c r="F86" s="37" t="s">
        <v>55</v>
      </c>
      <c r="G86" s="20">
        <v>4</v>
      </c>
      <c r="H86" s="21" t="s">
        <v>53</v>
      </c>
      <c r="I86" s="20" t="s">
        <v>38</v>
      </c>
      <c r="J86" s="21" t="s">
        <v>39</v>
      </c>
      <c r="K86" s="18">
        <v>3.75</v>
      </c>
      <c r="L86" s="18" t="s">
        <v>40</v>
      </c>
      <c r="M86" s="19">
        <v>29</v>
      </c>
      <c r="N86" s="19">
        <v>59773</v>
      </c>
      <c r="O86" s="21" t="s">
        <v>41</v>
      </c>
      <c r="P86" s="20" t="s">
        <v>42</v>
      </c>
      <c r="Q86" s="21" t="s">
        <v>43</v>
      </c>
      <c r="R86" s="22">
        <v>7</v>
      </c>
      <c r="S86" s="22">
        <v>7</v>
      </c>
      <c r="T86" s="22">
        <v>1002080</v>
      </c>
      <c r="U86" s="22">
        <v>352684</v>
      </c>
      <c r="V86" s="30">
        <f t="shared" si="23"/>
        <v>6.9854702219383684</v>
      </c>
      <c r="W86" s="30">
        <f t="shared" si="7"/>
        <v>19.847795760510824</v>
      </c>
      <c r="X86" s="48">
        <v>3.99</v>
      </c>
      <c r="Y86" s="25"/>
      <c r="Z86" s="78"/>
      <c r="AA86" s="81"/>
      <c r="AB86" s="84"/>
      <c r="AC86" s="84"/>
      <c r="AD86" s="84"/>
    </row>
    <row r="87" spans="1:30" ht="15.6" x14ac:dyDescent="0.3">
      <c r="A87" s="38" t="s">
        <v>51</v>
      </c>
      <c r="B87" s="38" t="s">
        <v>52</v>
      </c>
      <c r="C87" s="38">
        <v>8221248</v>
      </c>
      <c r="D87" s="38" t="s">
        <v>37</v>
      </c>
      <c r="E87" s="38" t="s">
        <v>54</v>
      </c>
      <c r="F87" s="39" t="s">
        <v>55</v>
      </c>
      <c r="G87" s="40">
        <v>5</v>
      </c>
      <c r="H87" s="38" t="s">
        <v>53</v>
      </c>
      <c r="I87" s="40" t="s">
        <v>38</v>
      </c>
      <c r="J87" s="38" t="s">
        <v>39</v>
      </c>
      <c r="K87" s="41">
        <v>5</v>
      </c>
      <c r="L87" s="41" t="s">
        <v>40</v>
      </c>
      <c r="M87" s="42">
        <v>29</v>
      </c>
      <c r="N87" s="42">
        <v>59775</v>
      </c>
      <c r="O87" s="38" t="s">
        <v>41</v>
      </c>
      <c r="P87" s="40" t="s">
        <v>42</v>
      </c>
      <c r="Q87" s="38" t="s">
        <v>43</v>
      </c>
      <c r="R87" s="43">
        <v>17</v>
      </c>
      <c r="S87" s="43">
        <v>15</v>
      </c>
      <c r="T87" s="43">
        <v>1003450</v>
      </c>
      <c r="U87" s="43">
        <v>341513</v>
      </c>
      <c r="V87" s="44">
        <f t="shared" si="23"/>
        <v>16.941551646818475</v>
      </c>
      <c r="W87" s="44">
        <f t="shared" si="7"/>
        <v>43.922193298644565</v>
      </c>
      <c r="X87" s="49">
        <v>2.98</v>
      </c>
      <c r="Y87" s="25"/>
      <c r="Z87" s="73">
        <v>5</v>
      </c>
      <c r="AA87" s="74">
        <v>29</v>
      </c>
      <c r="AB87" s="75">
        <f t="shared" ref="AB87" si="34">AVERAGE(V87:V91)</f>
        <v>14.352081349005832</v>
      </c>
      <c r="AC87" s="75">
        <f t="shared" ref="AC87" si="35">AVERAGE(W87:W91)</f>
        <v>36.809937723570464</v>
      </c>
      <c r="AD87" s="75">
        <f t="shared" ref="AD87" si="36">AVERAGE(X87:X91)</f>
        <v>4.3540000000000001</v>
      </c>
    </row>
    <row r="88" spans="1:30" ht="15.6" x14ac:dyDescent="0.3">
      <c r="A88" s="38" t="s">
        <v>51</v>
      </c>
      <c r="B88" s="38" t="s">
        <v>52</v>
      </c>
      <c r="C88" s="38">
        <v>8221248</v>
      </c>
      <c r="D88" s="38" t="s">
        <v>37</v>
      </c>
      <c r="E88" s="38" t="s">
        <v>54</v>
      </c>
      <c r="F88" s="39" t="s">
        <v>55</v>
      </c>
      <c r="G88" s="40">
        <v>5</v>
      </c>
      <c r="H88" s="38" t="s">
        <v>53</v>
      </c>
      <c r="I88" s="40" t="s">
        <v>38</v>
      </c>
      <c r="J88" s="38" t="s">
        <v>39</v>
      </c>
      <c r="K88" s="41">
        <v>5</v>
      </c>
      <c r="L88" s="41" t="s">
        <v>40</v>
      </c>
      <c r="M88" s="42">
        <v>29</v>
      </c>
      <c r="N88" s="42">
        <v>59776</v>
      </c>
      <c r="O88" s="38" t="s">
        <v>41</v>
      </c>
      <c r="P88" s="40" t="s">
        <v>42</v>
      </c>
      <c r="Q88" s="38" t="s">
        <v>43</v>
      </c>
      <c r="R88" s="43">
        <v>17</v>
      </c>
      <c r="S88" s="43">
        <v>13</v>
      </c>
      <c r="T88" s="43">
        <v>1002771</v>
      </c>
      <c r="U88" s="43">
        <v>352347</v>
      </c>
      <c r="V88" s="44">
        <f t="shared" si="23"/>
        <v>16.953023172788203</v>
      </c>
      <c r="W88" s="44">
        <f t="shared" si="7"/>
        <v>36.895446818051525</v>
      </c>
      <c r="X88" s="49">
        <v>4.4400000000000004</v>
      </c>
      <c r="Y88" s="25"/>
      <c r="Z88" s="73"/>
      <c r="AA88" s="74"/>
      <c r="AB88" s="75"/>
      <c r="AC88" s="75"/>
      <c r="AD88" s="75"/>
    </row>
    <row r="89" spans="1:30" ht="15.6" x14ac:dyDescent="0.3">
      <c r="A89" s="38" t="s">
        <v>51</v>
      </c>
      <c r="B89" s="38" t="s">
        <v>52</v>
      </c>
      <c r="C89" s="38">
        <v>8221248</v>
      </c>
      <c r="D89" s="38" t="s">
        <v>37</v>
      </c>
      <c r="E89" s="38" t="s">
        <v>54</v>
      </c>
      <c r="F89" s="39" t="s">
        <v>55</v>
      </c>
      <c r="G89" s="40">
        <v>5</v>
      </c>
      <c r="H89" s="38" t="s">
        <v>53</v>
      </c>
      <c r="I89" s="40" t="s">
        <v>38</v>
      </c>
      <c r="J89" s="38" t="s">
        <v>39</v>
      </c>
      <c r="K89" s="41">
        <v>5</v>
      </c>
      <c r="L89" s="41" t="s">
        <v>40</v>
      </c>
      <c r="M89" s="42">
        <v>29</v>
      </c>
      <c r="N89" s="42">
        <v>59777</v>
      </c>
      <c r="O89" s="38" t="s">
        <v>41</v>
      </c>
      <c r="P89" s="40" t="s">
        <v>42</v>
      </c>
      <c r="Q89" s="38" t="s">
        <v>43</v>
      </c>
      <c r="R89" s="43">
        <v>13</v>
      </c>
      <c r="S89" s="43">
        <v>20</v>
      </c>
      <c r="T89" s="43">
        <v>1003375</v>
      </c>
      <c r="U89" s="43">
        <v>344178</v>
      </c>
      <c r="V89" s="44">
        <f t="shared" si="23"/>
        <v>12.956272580042357</v>
      </c>
      <c r="W89" s="44">
        <f t="shared" si="7"/>
        <v>58.109466613205953</v>
      </c>
      <c r="X89" s="49">
        <v>3.08</v>
      </c>
      <c r="Y89" s="25"/>
      <c r="Z89" s="73"/>
      <c r="AA89" s="74"/>
      <c r="AB89" s="75"/>
      <c r="AC89" s="75"/>
      <c r="AD89" s="75"/>
    </row>
    <row r="90" spans="1:30" ht="15.6" x14ac:dyDescent="0.3">
      <c r="A90" s="38" t="s">
        <v>51</v>
      </c>
      <c r="B90" s="38" t="s">
        <v>52</v>
      </c>
      <c r="C90" s="38">
        <v>8221248</v>
      </c>
      <c r="D90" s="38" t="s">
        <v>37</v>
      </c>
      <c r="E90" s="38" t="s">
        <v>54</v>
      </c>
      <c r="F90" s="39" t="s">
        <v>55</v>
      </c>
      <c r="G90" s="40">
        <v>5</v>
      </c>
      <c r="H90" s="38" t="s">
        <v>53</v>
      </c>
      <c r="I90" s="40" t="s">
        <v>38</v>
      </c>
      <c r="J90" s="38" t="s">
        <v>39</v>
      </c>
      <c r="K90" s="41">
        <v>5</v>
      </c>
      <c r="L90" s="41" t="s">
        <v>40</v>
      </c>
      <c r="M90" s="42">
        <v>29</v>
      </c>
      <c r="N90" s="42">
        <v>59778</v>
      </c>
      <c r="O90" s="38" t="s">
        <v>41</v>
      </c>
      <c r="P90" s="40" t="s">
        <v>42</v>
      </c>
      <c r="Q90" s="38" t="s">
        <v>43</v>
      </c>
      <c r="R90" s="43">
        <v>17</v>
      </c>
      <c r="S90" s="43">
        <v>9</v>
      </c>
      <c r="T90" s="43">
        <v>1003868</v>
      </c>
      <c r="U90" s="43">
        <v>356075</v>
      </c>
      <c r="V90" s="44">
        <f t="shared" si="23"/>
        <v>16.934497364195295</v>
      </c>
      <c r="W90" s="44">
        <f t="shared" si="7"/>
        <v>25.275573966158817</v>
      </c>
      <c r="X90" s="49">
        <v>6.77</v>
      </c>
      <c r="Y90" s="25"/>
      <c r="Z90" s="73"/>
      <c r="AA90" s="74"/>
      <c r="AB90" s="75"/>
      <c r="AC90" s="75"/>
      <c r="AD90" s="75"/>
    </row>
    <row r="91" spans="1:30" ht="16.2" thickBot="1" x14ac:dyDescent="0.35">
      <c r="A91" s="65" t="s">
        <v>51</v>
      </c>
      <c r="B91" s="65" t="s">
        <v>52</v>
      </c>
      <c r="C91" s="65">
        <v>8221248</v>
      </c>
      <c r="D91" s="65" t="s">
        <v>37</v>
      </c>
      <c r="E91" s="65" t="s">
        <v>54</v>
      </c>
      <c r="F91" s="66" t="s">
        <v>55</v>
      </c>
      <c r="G91" s="67">
        <v>5</v>
      </c>
      <c r="H91" s="65" t="s">
        <v>53</v>
      </c>
      <c r="I91" s="67" t="s">
        <v>38</v>
      </c>
      <c r="J91" s="65" t="s">
        <v>39</v>
      </c>
      <c r="K91" s="68">
        <v>5</v>
      </c>
      <c r="L91" s="68" t="s">
        <v>40</v>
      </c>
      <c r="M91" s="69">
        <v>29</v>
      </c>
      <c r="N91" s="69">
        <v>59779</v>
      </c>
      <c r="O91" s="65" t="s">
        <v>41</v>
      </c>
      <c r="P91" s="67" t="s">
        <v>42</v>
      </c>
      <c r="Q91" s="65" t="s">
        <v>43</v>
      </c>
      <c r="R91" s="70">
        <v>8</v>
      </c>
      <c r="S91" s="70">
        <v>7</v>
      </c>
      <c r="T91" s="70">
        <v>1003127</v>
      </c>
      <c r="U91" s="70">
        <v>352698</v>
      </c>
      <c r="V91" s="71">
        <f t="shared" si="23"/>
        <v>7.9750619811848358</v>
      </c>
      <c r="W91" s="71">
        <f t="shared" si="7"/>
        <v>19.847007921791448</v>
      </c>
      <c r="X91" s="72">
        <v>4.5</v>
      </c>
      <c r="Y91" s="63"/>
      <c r="Z91" s="85"/>
      <c r="AA91" s="90"/>
      <c r="AB91" s="87"/>
      <c r="AC91" s="87"/>
      <c r="AD91" s="87"/>
    </row>
  </sheetData>
  <mergeCells count="85">
    <mergeCell ref="Z87:Z91"/>
    <mergeCell ref="AA87:AA91"/>
    <mergeCell ref="AB87:AB91"/>
    <mergeCell ref="AC87:AC91"/>
    <mergeCell ref="AD87:AD91"/>
    <mergeCell ref="Z83:Z86"/>
    <mergeCell ref="AA83:AA86"/>
    <mergeCell ref="AB83:AB86"/>
    <mergeCell ref="AC83:AC86"/>
    <mergeCell ref="AD83:AD86"/>
    <mergeCell ref="Z78:Z82"/>
    <mergeCell ref="AA78:AA82"/>
    <mergeCell ref="AB78:AB82"/>
    <mergeCell ref="AC78:AC82"/>
    <mergeCell ref="AD78:AD82"/>
    <mergeCell ref="Z73:Z77"/>
    <mergeCell ref="AA73:AA77"/>
    <mergeCell ref="AB73:AB77"/>
    <mergeCell ref="AC73:AC77"/>
    <mergeCell ref="AD73:AD77"/>
    <mergeCell ref="Z61:Z67"/>
    <mergeCell ref="AA61:AA67"/>
    <mergeCell ref="AB61:AB67"/>
    <mergeCell ref="AC61:AC67"/>
    <mergeCell ref="AD61:AD67"/>
    <mergeCell ref="Z68:Z72"/>
    <mergeCell ref="AA68:AA72"/>
    <mergeCell ref="AB68:AB72"/>
    <mergeCell ref="AC68:AC72"/>
    <mergeCell ref="AD68:AD72"/>
    <mergeCell ref="Z37:Z41"/>
    <mergeCell ref="AA37:AA41"/>
    <mergeCell ref="AB37:AB41"/>
    <mergeCell ref="AC37:AC41"/>
    <mergeCell ref="AD37:AD41"/>
    <mergeCell ref="Z42:Z46"/>
    <mergeCell ref="AA42:AA46"/>
    <mergeCell ref="AB42:AB46"/>
    <mergeCell ref="AC42:AC46"/>
    <mergeCell ref="AD42:AD46"/>
    <mergeCell ref="Z47:Z51"/>
    <mergeCell ref="AA47:AA51"/>
    <mergeCell ref="AB47:AB51"/>
    <mergeCell ref="AC47:AC51"/>
    <mergeCell ref="AD47:AD51"/>
    <mergeCell ref="Z22:Z26"/>
    <mergeCell ref="AA22:AA26"/>
    <mergeCell ref="AB22:AB26"/>
    <mergeCell ref="AC22:AC26"/>
    <mergeCell ref="AD22:AD26"/>
    <mergeCell ref="Z27:Z36"/>
    <mergeCell ref="AA27:AA36"/>
    <mergeCell ref="AB27:AB36"/>
    <mergeCell ref="AC27:AC36"/>
    <mergeCell ref="AD27:AD36"/>
    <mergeCell ref="Z12:Z16"/>
    <mergeCell ref="AA12:AA16"/>
    <mergeCell ref="AB12:AB16"/>
    <mergeCell ref="AC12:AC16"/>
    <mergeCell ref="AD12:AD16"/>
    <mergeCell ref="Z17:Z21"/>
    <mergeCell ref="AA17:AA21"/>
    <mergeCell ref="AB17:AB21"/>
    <mergeCell ref="AC17:AC21"/>
    <mergeCell ref="AD17:AD21"/>
    <mergeCell ref="Z2:Z6"/>
    <mergeCell ref="AA2:AA6"/>
    <mergeCell ref="AB2:AB6"/>
    <mergeCell ref="AC2:AC6"/>
    <mergeCell ref="AD2:AD6"/>
    <mergeCell ref="Z7:Z11"/>
    <mergeCell ref="AA7:AA11"/>
    <mergeCell ref="AB7:AB11"/>
    <mergeCell ref="AC7:AC11"/>
    <mergeCell ref="AD7:AD11"/>
    <mergeCell ref="Z52:Z55"/>
    <mergeCell ref="AA52:AA55"/>
    <mergeCell ref="AB52:AB55"/>
    <mergeCell ref="AC52:AC55"/>
    <mergeCell ref="AD52:AD55"/>
    <mergeCell ref="Z56:Z60"/>
    <mergeCell ref="AA56:AA60"/>
    <mergeCell ref="AB56:AB60"/>
    <mergeCell ref="AC56:AC60"/>
    <mergeCell ref="AD56:AD60"/>
  </mergeCells>
  <phoneticPr fontId="7" type="noConversion"/>
  <hyperlinks>
    <hyperlink ref="AL2" r:id="rId1"/>
  </hyperlinks>
  <pageMargins left="0.7" right="0.7" top="0.75" bottom="0.75" header="0.3" footer="0.3"/>
  <pageSetup orientation="portrait"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8221248-4nqo-28days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Lea P McDaniel</cp:lastModifiedBy>
  <dcterms:created xsi:type="dcterms:W3CDTF">2015-10-20T18:42:45Z</dcterms:created>
  <dcterms:modified xsi:type="dcterms:W3CDTF">2016-03-16T19:01:19Z</dcterms:modified>
</cp:coreProperties>
</file>